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tuser016\AppData\Local\Temp\claude\c--Users-ituser016-Documents-Kleeto-2-RnD-Rishabh-RnD-DSA\78b93cb9-ee45-4a7f-a213-ea8910db9e4b\scratchpad\site\assets\downloads\"/>
    </mc:Choice>
  </mc:AlternateContent>
  <xr:revisionPtr revIDLastSave="0" documentId="13_ncr:1_{DAB5B32B-932E-43FB-A1D1-7DAE05D0FEA5}" xr6:coauthVersionLast="47" xr6:coauthVersionMax="47" xr10:uidLastSave="{00000000-0000-0000-0000-000000000000}"/>
  <bookViews>
    <workbookView xWindow="-103" yWindow="-103" windowWidth="19543" windowHeight="12377" xr2:uid="{00000000-000D-0000-FFFF-FFFF00000000}"/>
  </bookViews>
  <sheets>
    <sheet name="Tracker" sheetId="1" r:id="rId1"/>
    <sheet name="Dashboard" sheetId="2" r:id="rId2"/>
    <sheet name="How to use" sheetId="3" r:id="rId3"/>
  </sheets>
  <definedNames>
    <definedName name="_xlnm._FilterDatabase" localSheetId="0" hidden="1">Tracker!$A$1:$O$151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2" l="1"/>
  <c r="H22" i="2"/>
  <c r="G22" i="2"/>
  <c r="J22" i="2" s="1"/>
  <c r="F22" i="2"/>
  <c r="E22" i="2"/>
  <c r="D22" i="2"/>
  <c r="C22" i="2"/>
  <c r="I21" i="2"/>
  <c r="H21" i="2"/>
  <c r="G21" i="2"/>
  <c r="J21" i="2" s="1"/>
  <c r="F21" i="2"/>
  <c r="E21" i="2"/>
  <c r="D21" i="2"/>
  <c r="C21" i="2"/>
  <c r="I20" i="2"/>
  <c r="H20" i="2"/>
  <c r="G20" i="2"/>
  <c r="J20" i="2" s="1"/>
  <c r="F20" i="2"/>
  <c r="E20" i="2"/>
  <c r="D20" i="2"/>
  <c r="C20" i="2"/>
  <c r="J19" i="2"/>
  <c r="I19" i="2"/>
  <c r="H19" i="2"/>
  <c r="G19" i="2"/>
  <c r="F19" i="2"/>
  <c r="E19" i="2"/>
  <c r="D19" i="2"/>
  <c r="C19" i="2"/>
  <c r="I18" i="2"/>
  <c r="H18" i="2"/>
  <c r="G18" i="2"/>
  <c r="J18" i="2" s="1"/>
  <c r="F18" i="2"/>
  <c r="E18" i="2"/>
  <c r="D18" i="2"/>
  <c r="C18" i="2"/>
  <c r="I17" i="2"/>
  <c r="H17" i="2"/>
  <c r="G17" i="2"/>
  <c r="J17" i="2" s="1"/>
  <c r="F17" i="2"/>
  <c r="E17" i="2"/>
  <c r="D17" i="2"/>
  <c r="C17" i="2"/>
  <c r="I16" i="2"/>
  <c r="H16" i="2"/>
  <c r="G16" i="2"/>
  <c r="J16" i="2" s="1"/>
  <c r="F16" i="2"/>
  <c r="E16" i="2"/>
  <c r="D16" i="2"/>
  <c r="C16" i="2"/>
  <c r="I15" i="2"/>
  <c r="H15" i="2"/>
  <c r="G15" i="2"/>
  <c r="J15" i="2" s="1"/>
  <c r="F15" i="2"/>
  <c r="E15" i="2"/>
  <c r="D15" i="2"/>
  <c r="C15" i="2"/>
  <c r="I14" i="2"/>
  <c r="H14" i="2"/>
  <c r="G14" i="2"/>
  <c r="J14" i="2" s="1"/>
  <c r="F14" i="2"/>
  <c r="E14" i="2"/>
  <c r="D14" i="2"/>
  <c r="C14" i="2"/>
  <c r="I13" i="2"/>
  <c r="H13" i="2"/>
  <c r="G13" i="2"/>
  <c r="J13" i="2" s="1"/>
  <c r="F13" i="2"/>
  <c r="E13" i="2"/>
  <c r="D13" i="2"/>
  <c r="C13" i="2"/>
  <c r="I12" i="2"/>
  <c r="H12" i="2"/>
  <c r="G12" i="2"/>
  <c r="J12" i="2" s="1"/>
  <c r="F12" i="2"/>
  <c r="E12" i="2"/>
  <c r="D12" i="2"/>
  <c r="C12" i="2"/>
  <c r="J11" i="2"/>
  <c r="I11" i="2"/>
  <c r="H11" i="2"/>
  <c r="G11" i="2"/>
  <c r="F11" i="2"/>
  <c r="E11" i="2"/>
  <c r="D11" i="2"/>
  <c r="C11" i="2"/>
  <c r="I10" i="2"/>
  <c r="H10" i="2"/>
  <c r="G10" i="2"/>
  <c r="J10" i="2" s="1"/>
  <c r="F10" i="2"/>
  <c r="E10" i="2"/>
  <c r="D10" i="2"/>
  <c r="C10" i="2"/>
  <c r="I9" i="2"/>
  <c r="H9" i="2"/>
  <c r="G9" i="2"/>
  <c r="J9" i="2" s="1"/>
  <c r="F9" i="2"/>
  <c r="E9" i="2"/>
  <c r="D9" i="2"/>
  <c r="C9" i="2"/>
  <c r="I8" i="2"/>
  <c r="H8" i="2"/>
  <c r="G8" i="2"/>
  <c r="J8" i="2" s="1"/>
  <c r="F8" i="2"/>
  <c r="E8" i="2"/>
  <c r="D8" i="2"/>
  <c r="C8" i="2"/>
  <c r="I7" i="2"/>
  <c r="H7" i="2"/>
  <c r="G7" i="2"/>
  <c r="J7" i="2" s="1"/>
  <c r="F7" i="2"/>
  <c r="E7" i="2"/>
  <c r="D7" i="2"/>
  <c r="C7" i="2"/>
  <c r="I6" i="2"/>
  <c r="H6" i="2"/>
  <c r="G6" i="2"/>
  <c r="J6" i="2" s="1"/>
  <c r="F6" i="2"/>
  <c r="E6" i="2"/>
  <c r="D6" i="2"/>
  <c r="C6" i="2"/>
  <c r="I5" i="2"/>
  <c r="H5" i="2"/>
  <c r="G5" i="2"/>
  <c r="J5" i="2" s="1"/>
  <c r="F5" i="2"/>
  <c r="F23" i="2" s="1"/>
  <c r="E5" i="2"/>
  <c r="D5" i="2"/>
  <c r="C5" i="2"/>
  <c r="O151" i="1"/>
  <c r="N151" i="1"/>
  <c r="O150" i="1"/>
  <c r="N150" i="1"/>
  <c r="O149" i="1"/>
  <c r="N149" i="1"/>
  <c r="O148" i="1"/>
  <c r="N148" i="1"/>
  <c r="O147" i="1"/>
  <c r="N147" i="1"/>
  <c r="O146" i="1"/>
  <c r="N146" i="1"/>
  <c r="O145" i="1"/>
  <c r="N145" i="1"/>
  <c r="O144" i="1"/>
  <c r="N144" i="1"/>
  <c r="O143" i="1"/>
  <c r="N143" i="1"/>
  <c r="O142" i="1"/>
  <c r="N142" i="1"/>
  <c r="O141" i="1"/>
  <c r="N141" i="1"/>
  <c r="O140" i="1"/>
  <c r="N140" i="1"/>
  <c r="O139" i="1"/>
  <c r="N139" i="1"/>
  <c r="O138" i="1"/>
  <c r="N138" i="1"/>
  <c r="O137" i="1"/>
  <c r="N137" i="1"/>
  <c r="O136" i="1"/>
  <c r="N136" i="1"/>
  <c r="O135" i="1"/>
  <c r="N135" i="1"/>
  <c r="O134" i="1"/>
  <c r="N134" i="1"/>
  <c r="O133" i="1"/>
  <c r="N133" i="1"/>
  <c r="O132" i="1"/>
  <c r="N132" i="1"/>
  <c r="O131" i="1"/>
  <c r="N131" i="1"/>
  <c r="O130" i="1"/>
  <c r="N130" i="1"/>
  <c r="O129" i="1"/>
  <c r="N129" i="1"/>
  <c r="O128" i="1"/>
  <c r="N128" i="1"/>
  <c r="O127" i="1"/>
  <c r="N127" i="1"/>
  <c r="O126" i="1"/>
  <c r="N126" i="1"/>
  <c r="O125" i="1"/>
  <c r="N125" i="1"/>
  <c r="O124" i="1"/>
  <c r="N124" i="1"/>
  <c r="O123" i="1"/>
  <c r="N123" i="1"/>
  <c r="O122" i="1"/>
  <c r="N122" i="1"/>
  <c r="O121" i="1"/>
  <c r="N121" i="1"/>
  <c r="O120" i="1"/>
  <c r="N120" i="1"/>
  <c r="O119" i="1"/>
  <c r="N119" i="1"/>
  <c r="O118" i="1"/>
  <c r="N118" i="1"/>
  <c r="O117" i="1"/>
  <c r="N117" i="1"/>
  <c r="O116" i="1"/>
  <c r="N116" i="1"/>
  <c r="O115" i="1"/>
  <c r="N115" i="1"/>
  <c r="O114" i="1"/>
  <c r="N114" i="1"/>
  <c r="O113" i="1"/>
  <c r="N113" i="1"/>
  <c r="O112" i="1"/>
  <c r="N112" i="1"/>
  <c r="O111" i="1"/>
  <c r="N111" i="1"/>
  <c r="O110" i="1"/>
  <c r="N110" i="1"/>
  <c r="O109" i="1"/>
  <c r="N109" i="1"/>
  <c r="O108" i="1"/>
  <c r="N108" i="1"/>
  <c r="O107" i="1"/>
  <c r="N107" i="1"/>
  <c r="O106" i="1"/>
  <c r="N106" i="1"/>
  <c r="O105" i="1"/>
  <c r="N105" i="1"/>
  <c r="O104" i="1"/>
  <c r="N104" i="1"/>
  <c r="O103" i="1"/>
  <c r="N103" i="1"/>
  <c r="O102" i="1"/>
  <c r="N102" i="1"/>
  <c r="O101" i="1"/>
  <c r="N101" i="1"/>
  <c r="O100" i="1"/>
  <c r="N100" i="1"/>
  <c r="O99" i="1"/>
  <c r="N99" i="1"/>
  <c r="O98" i="1"/>
  <c r="N98" i="1"/>
  <c r="O97" i="1"/>
  <c r="N97" i="1"/>
  <c r="O96" i="1"/>
  <c r="N96" i="1"/>
  <c r="O95" i="1"/>
  <c r="N95" i="1"/>
  <c r="O94" i="1"/>
  <c r="N94" i="1"/>
  <c r="O93" i="1"/>
  <c r="N93" i="1"/>
  <c r="O92" i="1"/>
  <c r="N92" i="1"/>
  <c r="O91" i="1"/>
  <c r="N91" i="1"/>
  <c r="O90" i="1"/>
  <c r="N90" i="1"/>
  <c r="O89" i="1"/>
  <c r="N89" i="1"/>
  <c r="O88" i="1"/>
  <c r="N88" i="1"/>
  <c r="O87" i="1"/>
  <c r="N87" i="1"/>
  <c r="O86" i="1"/>
  <c r="N86" i="1"/>
  <c r="O85" i="1"/>
  <c r="N85" i="1"/>
  <c r="O84" i="1"/>
  <c r="N84" i="1"/>
  <c r="O83" i="1"/>
  <c r="N83" i="1"/>
  <c r="O82" i="1"/>
  <c r="N82" i="1"/>
  <c r="O81" i="1"/>
  <c r="N81" i="1"/>
  <c r="O80" i="1"/>
  <c r="N80" i="1"/>
  <c r="O79" i="1"/>
  <c r="N79" i="1"/>
  <c r="O78" i="1"/>
  <c r="N78" i="1"/>
  <c r="O77" i="1"/>
  <c r="N77" i="1"/>
  <c r="O76" i="1"/>
  <c r="N76" i="1"/>
  <c r="O75" i="1"/>
  <c r="N75" i="1"/>
  <c r="O74" i="1"/>
  <c r="N74" i="1"/>
  <c r="O73" i="1"/>
  <c r="N73" i="1"/>
  <c r="O72" i="1"/>
  <c r="N72" i="1"/>
  <c r="O71" i="1"/>
  <c r="N71" i="1"/>
  <c r="O70" i="1"/>
  <c r="N70" i="1"/>
  <c r="O69" i="1"/>
  <c r="N69" i="1"/>
  <c r="O68" i="1"/>
  <c r="N68" i="1"/>
  <c r="O67" i="1"/>
  <c r="N67" i="1"/>
  <c r="O66" i="1"/>
  <c r="N66" i="1"/>
  <c r="O65" i="1"/>
  <c r="N65" i="1"/>
  <c r="O64" i="1"/>
  <c r="N64" i="1"/>
  <c r="O63" i="1"/>
  <c r="N63" i="1"/>
  <c r="O62" i="1"/>
  <c r="N62" i="1"/>
  <c r="O61" i="1"/>
  <c r="N61" i="1"/>
  <c r="O60" i="1"/>
  <c r="N60" i="1"/>
  <c r="O59" i="1"/>
  <c r="N59" i="1"/>
  <c r="O58" i="1"/>
  <c r="N58" i="1"/>
  <c r="O57" i="1"/>
  <c r="N57" i="1"/>
  <c r="O56" i="1"/>
  <c r="N56" i="1"/>
  <c r="O55" i="1"/>
  <c r="N55" i="1"/>
  <c r="O54" i="1"/>
  <c r="N54" i="1"/>
  <c r="O53" i="1"/>
  <c r="N53" i="1"/>
  <c r="O52" i="1"/>
  <c r="N52" i="1"/>
  <c r="O51" i="1"/>
  <c r="N51" i="1"/>
  <c r="O50" i="1"/>
  <c r="N50" i="1"/>
  <c r="O49" i="1"/>
  <c r="N49" i="1"/>
  <c r="O48" i="1"/>
  <c r="N48" i="1"/>
  <c r="O47" i="1"/>
  <c r="N47" i="1"/>
  <c r="O46" i="1"/>
  <c r="N46" i="1"/>
  <c r="O45" i="1"/>
  <c r="N45" i="1"/>
  <c r="O44" i="1"/>
  <c r="N44" i="1"/>
  <c r="O43" i="1"/>
  <c r="N43" i="1"/>
  <c r="O42" i="1"/>
  <c r="N42" i="1"/>
  <c r="O41" i="1"/>
  <c r="N41" i="1"/>
  <c r="O40" i="1"/>
  <c r="N40" i="1"/>
  <c r="O39" i="1"/>
  <c r="N39" i="1"/>
  <c r="O38" i="1"/>
  <c r="N38" i="1"/>
  <c r="O37" i="1"/>
  <c r="N37" i="1"/>
  <c r="O36" i="1"/>
  <c r="N36" i="1"/>
  <c r="O35" i="1"/>
  <c r="N35" i="1"/>
  <c r="O34" i="1"/>
  <c r="N34" i="1"/>
  <c r="O33" i="1"/>
  <c r="N33" i="1"/>
  <c r="O32" i="1"/>
  <c r="N32" i="1"/>
  <c r="O31" i="1"/>
  <c r="N31" i="1"/>
  <c r="O30" i="1"/>
  <c r="N30" i="1"/>
  <c r="O29" i="1"/>
  <c r="N29" i="1"/>
  <c r="O28" i="1"/>
  <c r="N28" i="1"/>
  <c r="O27" i="1"/>
  <c r="N27" i="1"/>
  <c r="O26" i="1"/>
  <c r="N26" i="1"/>
  <c r="O25" i="1"/>
  <c r="N25" i="1"/>
  <c r="O24" i="1"/>
  <c r="N24" i="1"/>
  <c r="O23" i="1"/>
  <c r="N23" i="1"/>
  <c r="O22" i="1"/>
  <c r="N22" i="1"/>
  <c r="O21" i="1"/>
  <c r="N21" i="1"/>
  <c r="O20" i="1"/>
  <c r="N20" i="1"/>
  <c r="O19" i="1"/>
  <c r="N19" i="1"/>
  <c r="O18" i="1"/>
  <c r="N18" i="1"/>
  <c r="O17" i="1"/>
  <c r="N17" i="1"/>
  <c r="O16" i="1"/>
  <c r="N16" i="1"/>
  <c r="O15" i="1"/>
  <c r="N15" i="1"/>
  <c r="O14" i="1"/>
  <c r="N14" i="1"/>
  <c r="O13" i="1"/>
  <c r="N13" i="1"/>
  <c r="O12" i="1"/>
  <c r="N12" i="1"/>
  <c r="O11" i="1"/>
  <c r="N11" i="1"/>
  <c r="O10" i="1"/>
  <c r="N10" i="1"/>
  <c r="O9" i="1"/>
  <c r="N9" i="1"/>
  <c r="O8" i="1"/>
  <c r="N8" i="1"/>
  <c r="O7" i="1"/>
  <c r="N7" i="1"/>
  <c r="O6" i="1"/>
  <c r="N6" i="1"/>
  <c r="O5" i="1"/>
  <c r="N5" i="1"/>
  <c r="O4" i="1"/>
  <c r="N4" i="1"/>
  <c r="O3" i="1"/>
  <c r="N3" i="1"/>
  <c r="O2" i="1"/>
  <c r="N2" i="1"/>
  <c r="D23" i="2" l="1"/>
  <c r="I23" i="2"/>
  <c r="K6" i="2"/>
  <c r="K9" i="2"/>
  <c r="K13" i="2"/>
  <c r="K15" i="2"/>
  <c r="K16" i="2"/>
  <c r="K22" i="2"/>
  <c r="K20" i="2"/>
  <c r="C23" i="2"/>
  <c r="K10" i="2"/>
  <c r="K21" i="2"/>
  <c r="G23" i="2"/>
  <c r="J23" i="2" s="1"/>
  <c r="H23" i="2"/>
  <c r="K5" i="2"/>
  <c r="K23" i="2" s="1"/>
  <c r="K7" i="2"/>
  <c r="K8" i="2"/>
  <c r="K11" i="2"/>
  <c r="K14" i="2"/>
  <c r="K17" i="2"/>
  <c r="K18" i="2"/>
  <c r="K19" i="2"/>
  <c r="K12" i="2"/>
  <c r="E23" i="2"/>
</calcChain>
</file>

<file path=xl/sharedStrings.xml><?xml version="1.0" encoding="utf-8"?>
<sst xmlns="http://schemas.openxmlformats.org/spreadsheetml/2006/main" count="536" uniqueCount="219">
  <si>
    <t>#</t>
  </si>
  <si>
    <t>Part</t>
  </si>
  <si>
    <t>Topic</t>
  </si>
  <si>
    <t>Problem</t>
  </si>
  <si>
    <t>Difficulty</t>
  </si>
  <si>
    <t>Solved</t>
  </si>
  <si>
    <t>Date solved</t>
  </si>
  <si>
    <t>Key sentence</t>
  </si>
  <si>
    <t>Pattern</t>
  </si>
  <si>
    <t>Time</t>
  </si>
  <si>
    <t>Space</t>
  </si>
  <si>
    <t>Edge case missed</t>
  </si>
  <si>
    <t>Reviews passed</t>
  </si>
  <si>
    <t>Next review</t>
  </si>
  <si>
    <t>Status</t>
  </si>
  <si>
    <t>Arrays &amp; Hashing</t>
  </si>
  <si>
    <t>Contains Duplicate</t>
  </si>
  <si>
    <t>Easy</t>
  </si>
  <si>
    <t>Valid Anagram</t>
  </si>
  <si>
    <t>Two Sum</t>
  </si>
  <si>
    <t>Group Anagrams</t>
  </si>
  <si>
    <t>Medium</t>
  </si>
  <si>
    <t>Top K Frequent Elements</t>
  </si>
  <si>
    <t>Encode and Decode Strings</t>
  </si>
  <si>
    <t>Product of Array Except Self</t>
  </si>
  <si>
    <t>Valid Sudoku</t>
  </si>
  <si>
    <t>Longest Consecutive Sequence</t>
  </si>
  <si>
    <t>Two Pointers</t>
  </si>
  <si>
    <t>Valid Palindrome</t>
  </si>
  <si>
    <t>Two Sum II Input Array Is Sorted</t>
  </si>
  <si>
    <t>3Sum</t>
  </si>
  <si>
    <t>Container With Most Water</t>
  </si>
  <si>
    <t>Trapping Rain Water</t>
  </si>
  <si>
    <t>Hard</t>
  </si>
  <si>
    <t>Stack</t>
  </si>
  <si>
    <t>Valid Parentheses</t>
  </si>
  <si>
    <t>Min Stack</t>
  </si>
  <si>
    <t>Evaluate Reverse Polish Notation</t>
  </si>
  <si>
    <t>Daily Temperatures</t>
  </si>
  <si>
    <t>Car Fleet</t>
  </si>
  <si>
    <t>Largest Rectangle In Histogram</t>
  </si>
  <si>
    <t>Binary Search</t>
  </si>
  <si>
    <t>Search a 2D Matrix</t>
  </si>
  <si>
    <t>Koko Eating Bananas</t>
  </si>
  <si>
    <t>Find Minimum In Rotated Sorted Array</t>
  </si>
  <si>
    <t>Search In Rotated Sorted Array</t>
  </si>
  <si>
    <t>Time Based Key Value Store</t>
  </si>
  <si>
    <t>Median of Two Sorted Arrays</t>
  </si>
  <si>
    <t>Sliding Window</t>
  </si>
  <si>
    <t>Best Time to Buy And Sell Stock</t>
  </si>
  <si>
    <t>Longest Substring Without Repeating Characters</t>
  </si>
  <si>
    <t>Longest Repeating Character Replacement</t>
  </si>
  <si>
    <t>Permutation In String</t>
  </si>
  <si>
    <t>Minimum Window Substring</t>
  </si>
  <si>
    <t>Sliding Window Maximum</t>
  </si>
  <si>
    <t>Linked List</t>
  </si>
  <si>
    <t>Reverse Linked List</t>
  </si>
  <si>
    <t>Merge Two Sorted Lists</t>
  </si>
  <si>
    <t>Linked List Cycle</t>
  </si>
  <si>
    <t>Reorder List</t>
  </si>
  <si>
    <t>Remove Nth Node From End of List</t>
  </si>
  <si>
    <t>Copy List With Random Pointer</t>
  </si>
  <si>
    <t>Add Two Numbers</t>
  </si>
  <si>
    <t>Find The Duplicate Number</t>
  </si>
  <si>
    <t>LRU Cache</t>
  </si>
  <si>
    <t>Merge K Sorted Lists</t>
  </si>
  <si>
    <t>Reverse Nodes In K Group</t>
  </si>
  <si>
    <t>Trees</t>
  </si>
  <si>
    <t>Invert Binary Tree</t>
  </si>
  <si>
    <t>Maximum Depth of Binary Tree</t>
  </si>
  <si>
    <t>Diameter of Binary Tree</t>
  </si>
  <si>
    <t>Balanced Binary Tree</t>
  </si>
  <si>
    <t>Same Tree</t>
  </si>
  <si>
    <t>Subtree of Another Tree</t>
  </si>
  <si>
    <t>Lowest Common Ancestor of a Binary Search Tree</t>
  </si>
  <si>
    <t>Binary Tree Level Order Traversal</t>
  </si>
  <si>
    <t>Binary Tree Right Side View</t>
  </si>
  <si>
    <t>Count Good Nodes In Binary Tree</t>
  </si>
  <si>
    <t>Validate Binary Search Tree</t>
  </si>
  <si>
    <t>Kth Smallest Element In a Bst</t>
  </si>
  <si>
    <t>Construct Binary Tree From Preorder And Inorder Traversal</t>
  </si>
  <si>
    <t>Binary Tree Maximum Path Sum</t>
  </si>
  <si>
    <t>Serialize And Deserialize Binary Tree</t>
  </si>
  <si>
    <t>Tries</t>
  </si>
  <si>
    <t>Implement Trie Prefix Tree</t>
  </si>
  <si>
    <t>Design Add And Search Words Data Structure</t>
  </si>
  <si>
    <t>Word Search II</t>
  </si>
  <si>
    <t>Heap / Priority Queue</t>
  </si>
  <si>
    <t>Kth Largest Element In a Stream</t>
  </si>
  <si>
    <t>Last Stone Weight</t>
  </si>
  <si>
    <t>K Closest Points to Origin</t>
  </si>
  <si>
    <t>Kth Largest Element In An Array</t>
  </si>
  <si>
    <t>Task Scheduler</t>
  </si>
  <si>
    <t>Design Twitter</t>
  </si>
  <si>
    <t>Find Median From Data Stream</t>
  </si>
  <si>
    <t>Backtracking</t>
  </si>
  <si>
    <t>Subsets</t>
  </si>
  <si>
    <t>Combination Sum</t>
  </si>
  <si>
    <t>Combination Sum II</t>
  </si>
  <si>
    <t>Permutations</t>
  </si>
  <si>
    <t>Subsets II</t>
  </si>
  <si>
    <t>Generate Parentheses</t>
  </si>
  <si>
    <t>Word Search</t>
  </si>
  <si>
    <t>Palindrome Partitioning</t>
  </si>
  <si>
    <t>Letter Combinations of a Phone Number</t>
  </si>
  <si>
    <t>N Queens</t>
  </si>
  <si>
    <t>Intervals</t>
  </si>
  <si>
    <t>Insert Interval</t>
  </si>
  <si>
    <t>Merge Intervals</t>
  </si>
  <si>
    <t>Non Overlapping Intervals</t>
  </si>
  <si>
    <t>Meeting Rooms</t>
  </si>
  <si>
    <t>Meeting Rooms II</t>
  </si>
  <si>
    <t>Minimum Interval to Include Each Query</t>
  </si>
  <si>
    <t>Greedy</t>
  </si>
  <si>
    <t>Maximum Subarray</t>
  </si>
  <si>
    <t>Jump Game</t>
  </si>
  <si>
    <t>Jump Game II</t>
  </si>
  <si>
    <t>Gas Station</t>
  </si>
  <si>
    <t>Hand of Straights</t>
  </si>
  <si>
    <t>Merge Triplets to Form Target Triplet</t>
  </si>
  <si>
    <t>Partition Labels</t>
  </si>
  <si>
    <t>Valid Parenthesis String</t>
  </si>
  <si>
    <t>Graphs</t>
  </si>
  <si>
    <t>Number of Islands</t>
  </si>
  <si>
    <t>Max Area of Island</t>
  </si>
  <si>
    <t>Clone Graph</t>
  </si>
  <si>
    <t>Walls And Gates</t>
  </si>
  <si>
    <t>Rotting Oranges</t>
  </si>
  <si>
    <t>Pacific Atlantic Water Flow</t>
  </si>
  <si>
    <t>Surrounded Regions</t>
  </si>
  <si>
    <t>Course Schedule</t>
  </si>
  <si>
    <t>Course Schedule II</t>
  </si>
  <si>
    <t>Graph Valid Tree</t>
  </si>
  <si>
    <t>Number of Connected Components In An Undirected Graph</t>
  </si>
  <si>
    <t>Redundant Connection</t>
  </si>
  <si>
    <t>Word Ladder</t>
  </si>
  <si>
    <t>1-D Dynamic Programming</t>
  </si>
  <si>
    <t>Climbing Stairs</t>
  </si>
  <si>
    <t>Min Cost Climbing Stairs</t>
  </si>
  <si>
    <t>House Robber</t>
  </si>
  <si>
    <t>House Robber II</t>
  </si>
  <si>
    <t>Longest Palindromic Substring</t>
  </si>
  <si>
    <t>Palindromic Substrings</t>
  </si>
  <si>
    <t>Decode Ways</t>
  </si>
  <si>
    <t>Coin Change</t>
  </si>
  <si>
    <t>Maximum Product Subarray</t>
  </si>
  <si>
    <t>Word Break</t>
  </si>
  <si>
    <t>Longest Increasing Subsequence</t>
  </si>
  <si>
    <t>Partition Equal Subset Sum</t>
  </si>
  <si>
    <t>Advanced Graphs</t>
  </si>
  <si>
    <t>Network Delay Time</t>
  </si>
  <si>
    <t>Reconstruct Itinerary</t>
  </si>
  <si>
    <t>Min Cost to Connect All Points</t>
  </si>
  <si>
    <t>Swim In Rising Water</t>
  </si>
  <si>
    <t>Alien Dictionary</t>
  </si>
  <si>
    <t>Cheapest Flights Within K Stops</t>
  </si>
  <si>
    <t>2-D Dynamic Programming</t>
  </si>
  <si>
    <t>Unique Paths</t>
  </si>
  <si>
    <t>Longest Common Subsequence</t>
  </si>
  <si>
    <t>Best Time to Buy And Sell Stock With Cooldown</t>
  </si>
  <si>
    <t>Coin Change II</t>
  </si>
  <si>
    <t>Target Sum</t>
  </si>
  <si>
    <t>Interleaving String</t>
  </si>
  <si>
    <t>Longest Increasing Path In a Matrix</t>
  </si>
  <si>
    <t>Distinct Subsequences</t>
  </si>
  <si>
    <t>Edit Distance</t>
  </si>
  <si>
    <t>Burst Balloons</t>
  </si>
  <si>
    <t>Regular Expression Matching</t>
  </si>
  <si>
    <t>Bit Manipulation</t>
  </si>
  <si>
    <t>Single Number</t>
  </si>
  <si>
    <t>Number of 1 Bits</t>
  </si>
  <si>
    <t>Counting Bits</t>
  </si>
  <si>
    <t>Reverse Bits</t>
  </si>
  <si>
    <t>Missing Number</t>
  </si>
  <si>
    <t>Sum of Two Integers</t>
  </si>
  <si>
    <t>Reverse Integer</t>
  </si>
  <si>
    <t>Math &amp; Geometry</t>
  </si>
  <si>
    <t>Rotate Image</t>
  </si>
  <si>
    <t>Spiral Matrix</t>
  </si>
  <si>
    <t>Set Matrix Zeroes</t>
  </si>
  <si>
    <t>Happy Number</t>
  </si>
  <si>
    <t>Plus One</t>
  </si>
  <si>
    <t>Pow(x, n)</t>
  </si>
  <si>
    <t>Multiply Strings</t>
  </si>
  <si>
    <t>Detect Squares</t>
  </si>
  <si>
    <t>Progress</t>
  </si>
  <si>
    <t>Everything here is computed from the Tracker sheet. Cold ratio = cold solves / solved; rising means the method is working, flat on one topic means revisit its lesson.</t>
  </si>
  <si>
    <t>Problems</t>
  </si>
  <si>
    <t>Cold</t>
  </si>
  <si>
    <t>Needed video</t>
  </si>
  <si>
    <t>Cold ratio</t>
  </si>
  <si>
    <t>Due now</t>
  </si>
  <si>
    <t>All topics</t>
  </si>
  <si>
    <t>How to use this tracker</t>
  </si>
  <si>
    <t>Where it's from</t>
  </si>
  <si>
    <t>The solving cycle in Part 1 of Data Structures &amp; Algorithms, Pattern by Pattern: https://rishabh0111.github.io/blogs/dsa-the-method/</t>
  </si>
  <si>
    <t>You fill in</t>
  </si>
  <si>
    <t>Only the cells shaded pale yellow on the Tracker sheet (teal headers): Solved, Date solved, Key sentence, Pattern, Time, Space, Edge case missed, Reviews passed. Everything else is filled or computed.</t>
  </si>
  <si>
    <t>Cold if you solved it after the 15-minute struggle with no help. Needed video if you needed a walkthrough or the chat's approach. Cold solves are the metric.</t>
  </si>
  <si>
    <t>One line you could rebuild the whole solution from. If you can't rebuild it from the line, the line was too vague: rewrite it.</t>
  </si>
  <si>
    <t>Reviews</t>
  </si>
  <si>
    <t>Re-solve 1, 3, 7 and 14 days after the date solved. Next review and Status work it out. A review passes if you can state the pattern, the key idea and the complexity fluently in about two minutes; add 1 to Reviews passed.</t>
  </si>
  <si>
    <t>A failed review</t>
  </si>
  <si>
    <t>Struggle 5 minutes, read the key sentence, re-watch only as a last resort. Then set Date solved to today and Reviews passed to 0: the problem starts again from day 1.</t>
  </si>
  <si>
    <t>not started · scheduled · due (review today or overdue, shown red) · done (all four reviews passed).</t>
  </si>
  <si>
    <t>Dashboard</t>
  </si>
  <si>
    <t>Per-topic progress and cold ratio. Filter the Tracker's Status column to 'due' for today's reviews.</t>
  </si>
  <si>
    <t>Google Sheets</t>
  </si>
  <si>
    <t>File &gt; Import &gt; Upload this file. The formulas and dropdowns carry over.</t>
  </si>
  <si>
    <t>Example row</t>
  </si>
  <si>
    <t>How a filled-in Tracker row looks (a made-up problem, not one from the list):</t>
  </si>
  <si>
    <t>Longest run of equal neighbours</t>
  </si>
  <si>
    <t>2024-02-10</t>
  </si>
  <si>
    <t>One pass, keep the current run length; reset to 1 when a[i] != a[i-1]; answer is the max run seen.</t>
  </si>
  <si>
    <t>Linear scan with a running state</t>
  </si>
  <si>
    <t>O(n)</t>
  </si>
  <si>
    <t>O(1)</t>
  </si>
  <si>
    <t>Empty input should return 0, not 1</t>
  </si>
  <si>
    <t>2  → next review is 7 days after 2024-02-10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</si>
</sst>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u/>
      <sz val="10"/>
      <color rgb="FF1D6F87"/>
      <name val="Arial"/>
    </font>
    <font>
      <b/>
      <sz val="10"/>
      <color rgb="FF065F46"/>
      <name val="Arial"/>
    </font>
    <font>
      <sz val="10"/>
      <color rgb="FF2E3440"/>
      <name val="Arial"/>
    </font>
    <font>
      <b/>
      <sz val="10"/>
      <color rgb="FF92400E"/>
      <name val="Arial"/>
    </font>
    <font>
      <b/>
      <sz val="10"/>
      <color rgb="FF991B1B"/>
      <name val="Arial"/>
    </font>
    <font>
      <b/>
      <sz val="14"/>
      <color rgb="FF2E3440"/>
      <name val="Arial"/>
    </font>
    <font>
      <i/>
      <sz val="9"/>
      <color rgb="FF5E6A83"/>
      <name val="Arial"/>
    </font>
    <font>
      <b/>
      <sz val="10"/>
      <color rgb="FF2E3440"/>
      <name val="Arial"/>
    </font>
  </fonts>
  <fills count="8">
    <fill>
      <patternFill patternType="none"/>
    </fill>
    <fill>
      <patternFill patternType="gray125"/>
    </fill>
    <fill>
      <patternFill patternType="solid">
        <fgColor rgb="FF3B4252"/>
      </patternFill>
    </fill>
    <fill>
      <patternFill patternType="solid">
        <fgColor rgb="FF1E768F"/>
      </patternFill>
    </fill>
    <fill>
      <patternFill patternType="solid">
        <fgColor rgb="FFD1FAE5"/>
      </patternFill>
    </fill>
    <fill>
      <patternFill patternType="solid">
        <fgColor rgb="FFFFF9DB"/>
      </patternFill>
    </fill>
    <fill>
      <patternFill patternType="solid">
        <fgColor rgb="FFFEF3C7"/>
      </patternFill>
    </fill>
    <fill>
      <patternFill patternType="solid">
        <fgColor rgb="FFFEE2E2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DEE9"/>
      </bottom>
      <diagonal/>
    </border>
    <border>
      <left/>
      <right/>
      <top style="medium">
        <color rgb="FF2E344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4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164" fontId="4" fillId="5" borderId="1" xfId="0" applyNumberFormat="1" applyFont="1" applyFill="1" applyBorder="1" applyAlignment="1">
      <alignment vertical="top"/>
    </xf>
    <xf numFmtId="0" fontId="4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5" fillId="6" borderId="1" xfId="0" applyFont="1" applyFill="1" applyBorder="1" applyAlignment="1">
      <alignment horizontal="center" vertical="top"/>
    </xf>
    <xf numFmtId="0" fontId="6" fillId="7" borderId="1" xfId="0" applyFont="1" applyFill="1" applyBorder="1" applyAlignment="1">
      <alignment horizontal="center" vertical="top"/>
    </xf>
    <xf numFmtId="0" fontId="7" fillId="0" borderId="0" xfId="0" applyFont="1"/>
    <xf numFmtId="0" fontId="4" fillId="0" borderId="1" xfId="0" applyFont="1" applyBorder="1"/>
    <xf numFmtId="9" fontId="4" fillId="0" borderId="1" xfId="0" applyNumberFormat="1" applyFont="1" applyBorder="1" applyAlignment="1">
      <alignment horizontal="center" vertical="top"/>
    </xf>
    <xf numFmtId="0" fontId="0" fillId="0" borderId="2" xfId="0" applyBorder="1"/>
    <xf numFmtId="0" fontId="9" fillId="0" borderId="2" xfId="0" applyFont="1" applyBorder="1"/>
    <xf numFmtId="0" fontId="9" fillId="0" borderId="2" xfId="0" applyFont="1" applyBorder="1" applyAlignment="1">
      <alignment horizontal="center" vertical="top"/>
    </xf>
    <xf numFmtId="9" fontId="9" fillId="0" borderId="2" xfId="0" applyNumberFormat="1" applyFont="1" applyBorder="1" applyAlignment="1">
      <alignment horizontal="center" vertical="top"/>
    </xf>
    <xf numFmtId="0" fontId="9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9" fillId="0" borderId="0" xfId="0" applyFont="1"/>
    <xf numFmtId="0" fontId="8" fillId="0" borderId="0" xfId="0" applyFont="1"/>
    <xf numFmtId="0" fontId="4" fillId="0" borderId="0" xfId="0" applyFont="1"/>
    <xf numFmtId="0" fontId="4" fillId="5" borderId="0" xfId="0" applyFont="1" applyFill="1"/>
    <xf numFmtId="0" fontId="8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5">
    <dxf>
      <font>
        <b/>
        <color rgb="FF991B1B"/>
        <name val="Arial"/>
      </font>
      <fill>
        <patternFill patternType="solid">
          <fgColor rgb="FFFEE2E2"/>
        </patternFill>
      </fill>
    </dxf>
    <dxf>
      <font>
        <color rgb="FF065F46"/>
        <name val="Arial"/>
      </font>
      <fill>
        <patternFill patternType="solid">
          <fgColor rgb="FFD1FAE5"/>
        </patternFill>
      </fill>
    </dxf>
    <dxf>
      <font>
        <b/>
        <color rgb="FF991B1B"/>
        <name val="Arial"/>
      </font>
      <fill>
        <patternFill patternType="solid">
          <fgColor rgb="FFFEE2E2"/>
        </patternFill>
      </fill>
    </dxf>
    <dxf>
      <font>
        <color rgb="FF92400E"/>
        <name val="Arial"/>
      </font>
      <fill>
        <patternFill patternType="solid">
          <fgColor rgb="FFFEF3C7"/>
        </patternFill>
      </fill>
    </dxf>
    <dxf>
      <font>
        <color rgb="FF065F46"/>
        <name val="Arial"/>
      </font>
      <fill>
        <patternFill patternType="solid">
          <fgColor rgb="FFD1FAE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leetcode.com/problems/longest-increasing-subsequence/" TargetMode="External"/><Relationship Id="rId21" Type="http://schemas.openxmlformats.org/officeDocument/2006/relationships/hyperlink" Target="https://leetcode.com/problems/binary-search/" TargetMode="External"/><Relationship Id="rId42" Type="http://schemas.openxmlformats.org/officeDocument/2006/relationships/hyperlink" Target="https://leetcode.com/problems/lru-cache/" TargetMode="External"/><Relationship Id="rId63" Type="http://schemas.openxmlformats.org/officeDocument/2006/relationships/hyperlink" Target="https://leetcode.com/problems/kth-largest-element-in-a-stream/" TargetMode="External"/><Relationship Id="rId84" Type="http://schemas.openxmlformats.org/officeDocument/2006/relationships/hyperlink" Target="https://neetcode.io/problems/meeting-schedule-ii/question" TargetMode="External"/><Relationship Id="rId138" Type="http://schemas.openxmlformats.org/officeDocument/2006/relationships/hyperlink" Target="https://leetcode.com/problems/counting-bits/" TargetMode="External"/><Relationship Id="rId107" Type="http://schemas.openxmlformats.org/officeDocument/2006/relationships/hyperlink" Target="https://leetcode.com/problems/climbing-stairs/" TargetMode="External"/><Relationship Id="rId11" Type="http://schemas.openxmlformats.org/officeDocument/2006/relationships/hyperlink" Target="https://leetcode.com/problems/two-sum-ii-input-array-is-sorted/" TargetMode="External"/><Relationship Id="rId32" Type="http://schemas.openxmlformats.org/officeDocument/2006/relationships/hyperlink" Target="https://leetcode.com/problems/minimum-window-substring/" TargetMode="External"/><Relationship Id="rId53" Type="http://schemas.openxmlformats.org/officeDocument/2006/relationships/hyperlink" Target="https://leetcode.com/problems/binary-tree-right-side-view/" TargetMode="External"/><Relationship Id="rId74" Type="http://schemas.openxmlformats.org/officeDocument/2006/relationships/hyperlink" Target="https://leetcode.com/problems/subsets-ii/" TargetMode="External"/><Relationship Id="rId128" Type="http://schemas.openxmlformats.org/officeDocument/2006/relationships/hyperlink" Target="https://leetcode.com/problems/coin-change-ii/" TargetMode="External"/><Relationship Id="rId149" Type="http://schemas.openxmlformats.org/officeDocument/2006/relationships/hyperlink" Target="https://leetcode.com/problems/multiply-strings/" TargetMode="External"/><Relationship Id="rId5" Type="http://schemas.openxmlformats.org/officeDocument/2006/relationships/hyperlink" Target="https://leetcode.com/problems/top-k-frequent-elements/" TargetMode="External"/><Relationship Id="rId95" Type="http://schemas.openxmlformats.org/officeDocument/2006/relationships/hyperlink" Target="https://leetcode.com/problems/max-area-of-island/" TargetMode="External"/><Relationship Id="rId22" Type="http://schemas.openxmlformats.org/officeDocument/2006/relationships/hyperlink" Target="https://leetcode.com/problems/search-a-2d-matrix/" TargetMode="External"/><Relationship Id="rId27" Type="http://schemas.openxmlformats.org/officeDocument/2006/relationships/hyperlink" Target="https://leetcode.com/problems/median-of-two-sorted-arrays/" TargetMode="External"/><Relationship Id="rId43" Type="http://schemas.openxmlformats.org/officeDocument/2006/relationships/hyperlink" Target="https://leetcode.com/problems/merge-k-sorted-lists/" TargetMode="External"/><Relationship Id="rId48" Type="http://schemas.openxmlformats.org/officeDocument/2006/relationships/hyperlink" Target="https://leetcode.com/problems/balanced-binary-tree/" TargetMode="External"/><Relationship Id="rId64" Type="http://schemas.openxmlformats.org/officeDocument/2006/relationships/hyperlink" Target="https://leetcode.com/problems/last-stone-weight/" TargetMode="External"/><Relationship Id="rId69" Type="http://schemas.openxmlformats.org/officeDocument/2006/relationships/hyperlink" Target="https://leetcode.com/problems/find-median-from-data-stream/" TargetMode="External"/><Relationship Id="rId113" Type="http://schemas.openxmlformats.org/officeDocument/2006/relationships/hyperlink" Target="https://leetcode.com/problems/decode-ways/" TargetMode="External"/><Relationship Id="rId118" Type="http://schemas.openxmlformats.org/officeDocument/2006/relationships/hyperlink" Target="https://leetcode.com/problems/partition-equal-subset-sum/" TargetMode="External"/><Relationship Id="rId134" Type="http://schemas.openxmlformats.org/officeDocument/2006/relationships/hyperlink" Target="https://leetcode.com/problems/burst-balloons/" TargetMode="External"/><Relationship Id="rId139" Type="http://schemas.openxmlformats.org/officeDocument/2006/relationships/hyperlink" Target="https://leetcode.com/problems/reverse-bits/" TargetMode="External"/><Relationship Id="rId80" Type="http://schemas.openxmlformats.org/officeDocument/2006/relationships/hyperlink" Target="https://leetcode.com/problems/insert-interval/" TargetMode="External"/><Relationship Id="rId85" Type="http://schemas.openxmlformats.org/officeDocument/2006/relationships/hyperlink" Target="https://leetcode.com/problems/minimum-interval-to-include-each-query/" TargetMode="External"/><Relationship Id="rId150" Type="http://schemas.openxmlformats.org/officeDocument/2006/relationships/hyperlink" Target="https://leetcode.com/problems/detect-squares/" TargetMode="External"/><Relationship Id="rId12" Type="http://schemas.openxmlformats.org/officeDocument/2006/relationships/hyperlink" Target="https://leetcode.com/problems/3sum/" TargetMode="External"/><Relationship Id="rId17" Type="http://schemas.openxmlformats.org/officeDocument/2006/relationships/hyperlink" Target="https://leetcode.com/problems/evaluate-reverse-polish-notation/" TargetMode="External"/><Relationship Id="rId33" Type="http://schemas.openxmlformats.org/officeDocument/2006/relationships/hyperlink" Target="https://leetcode.com/problems/sliding-window-maximum/" TargetMode="External"/><Relationship Id="rId38" Type="http://schemas.openxmlformats.org/officeDocument/2006/relationships/hyperlink" Target="https://leetcode.com/problems/remove-nth-node-from-end-of-list/" TargetMode="External"/><Relationship Id="rId59" Type="http://schemas.openxmlformats.org/officeDocument/2006/relationships/hyperlink" Target="https://leetcode.com/problems/serialize-and-deserialize-binary-tree/" TargetMode="External"/><Relationship Id="rId103" Type="http://schemas.openxmlformats.org/officeDocument/2006/relationships/hyperlink" Target="https://neetcode.io/problems/valid-tree/question" TargetMode="External"/><Relationship Id="rId108" Type="http://schemas.openxmlformats.org/officeDocument/2006/relationships/hyperlink" Target="https://leetcode.com/problems/min-cost-climbing-stairs/" TargetMode="External"/><Relationship Id="rId124" Type="http://schemas.openxmlformats.org/officeDocument/2006/relationships/hyperlink" Target="https://leetcode.com/problems/cheapest-flights-within-k-stops/" TargetMode="External"/><Relationship Id="rId129" Type="http://schemas.openxmlformats.org/officeDocument/2006/relationships/hyperlink" Target="https://leetcode.com/problems/target-sum/" TargetMode="External"/><Relationship Id="rId54" Type="http://schemas.openxmlformats.org/officeDocument/2006/relationships/hyperlink" Target="https://leetcode.com/problems/count-good-nodes-in-binary-tree/" TargetMode="External"/><Relationship Id="rId70" Type="http://schemas.openxmlformats.org/officeDocument/2006/relationships/hyperlink" Target="https://leetcode.com/problems/subsets/" TargetMode="External"/><Relationship Id="rId75" Type="http://schemas.openxmlformats.org/officeDocument/2006/relationships/hyperlink" Target="https://leetcode.com/problems/generate-parentheses/" TargetMode="External"/><Relationship Id="rId91" Type="http://schemas.openxmlformats.org/officeDocument/2006/relationships/hyperlink" Target="https://leetcode.com/problems/merge-triplets-to-form-target-triplet/" TargetMode="External"/><Relationship Id="rId96" Type="http://schemas.openxmlformats.org/officeDocument/2006/relationships/hyperlink" Target="https://leetcode.com/problems/clone-graph/" TargetMode="External"/><Relationship Id="rId140" Type="http://schemas.openxmlformats.org/officeDocument/2006/relationships/hyperlink" Target="https://leetcode.com/problems/missing-number/" TargetMode="External"/><Relationship Id="rId145" Type="http://schemas.openxmlformats.org/officeDocument/2006/relationships/hyperlink" Target="https://leetcode.com/problems/set-matrix-zeroes/" TargetMode="External"/><Relationship Id="rId1" Type="http://schemas.openxmlformats.org/officeDocument/2006/relationships/hyperlink" Target="https://leetcode.com/problems/contains-duplicate/" TargetMode="External"/><Relationship Id="rId6" Type="http://schemas.openxmlformats.org/officeDocument/2006/relationships/hyperlink" Target="https://neetcode.io/problems/string-encode-and-decode/question" TargetMode="External"/><Relationship Id="rId23" Type="http://schemas.openxmlformats.org/officeDocument/2006/relationships/hyperlink" Target="https://leetcode.com/problems/koko-eating-bananas/" TargetMode="External"/><Relationship Id="rId28" Type="http://schemas.openxmlformats.org/officeDocument/2006/relationships/hyperlink" Target="https://leetcode.com/problems/best-time-to-buy-and-sell-stock/" TargetMode="External"/><Relationship Id="rId49" Type="http://schemas.openxmlformats.org/officeDocument/2006/relationships/hyperlink" Target="https://leetcode.com/problems/same-tree/" TargetMode="External"/><Relationship Id="rId114" Type="http://schemas.openxmlformats.org/officeDocument/2006/relationships/hyperlink" Target="https://leetcode.com/problems/coin-change/" TargetMode="External"/><Relationship Id="rId119" Type="http://schemas.openxmlformats.org/officeDocument/2006/relationships/hyperlink" Target="https://leetcode.com/problems/network-delay-time/" TargetMode="External"/><Relationship Id="rId44" Type="http://schemas.openxmlformats.org/officeDocument/2006/relationships/hyperlink" Target="https://leetcode.com/problems/reverse-nodes-in-k-group/" TargetMode="External"/><Relationship Id="rId60" Type="http://schemas.openxmlformats.org/officeDocument/2006/relationships/hyperlink" Target="https://leetcode.com/problems/implement-trie-prefix-tree/" TargetMode="External"/><Relationship Id="rId65" Type="http://schemas.openxmlformats.org/officeDocument/2006/relationships/hyperlink" Target="https://leetcode.com/problems/k-closest-points-to-origin/" TargetMode="External"/><Relationship Id="rId81" Type="http://schemas.openxmlformats.org/officeDocument/2006/relationships/hyperlink" Target="https://leetcode.com/problems/merge-intervals/" TargetMode="External"/><Relationship Id="rId86" Type="http://schemas.openxmlformats.org/officeDocument/2006/relationships/hyperlink" Target="https://leetcode.com/problems/maximum-subarray/" TargetMode="External"/><Relationship Id="rId130" Type="http://schemas.openxmlformats.org/officeDocument/2006/relationships/hyperlink" Target="https://leetcode.com/problems/interleaving-string/" TargetMode="External"/><Relationship Id="rId135" Type="http://schemas.openxmlformats.org/officeDocument/2006/relationships/hyperlink" Target="https://leetcode.com/problems/regular-expression-matching/" TargetMode="External"/><Relationship Id="rId13" Type="http://schemas.openxmlformats.org/officeDocument/2006/relationships/hyperlink" Target="https://leetcode.com/problems/container-with-most-water/" TargetMode="External"/><Relationship Id="rId18" Type="http://schemas.openxmlformats.org/officeDocument/2006/relationships/hyperlink" Target="https://leetcode.com/problems/daily-temperatures/" TargetMode="External"/><Relationship Id="rId39" Type="http://schemas.openxmlformats.org/officeDocument/2006/relationships/hyperlink" Target="https://leetcode.com/problems/copy-list-with-random-pointer/" TargetMode="External"/><Relationship Id="rId109" Type="http://schemas.openxmlformats.org/officeDocument/2006/relationships/hyperlink" Target="https://leetcode.com/problems/house-robber/" TargetMode="External"/><Relationship Id="rId34" Type="http://schemas.openxmlformats.org/officeDocument/2006/relationships/hyperlink" Target="https://leetcode.com/problems/reverse-linked-list/" TargetMode="External"/><Relationship Id="rId50" Type="http://schemas.openxmlformats.org/officeDocument/2006/relationships/hyperlink" Target="https://leetcode.com/problems/subtree-of-another-tree/" TargetMode="External"/><Relationship Id="rId55" Type="http://schemas.openxmlformats.org/officeDocument/2006/relationships/hyperlink" Target="https://leetcode.com/problems/validate-binary-search-tree/" TargetMode="External"/><Relationship Id="rId76" Type="http://schemas.openxmlformats.org/officeDocument/2006/relationships/hyperlink" Target="https://leetcode.com/problems/word-search/" TargetMode="External"/><Relationship Id="rId97" Type="http://schemas.openxmlformats.org/officeDocument/2006/relationships/hyperlink" Target="https://neetcode.io/problems/islands-and-treasure/question" TargetMode="External"/><Relationship Id="rId104" Type="http://schemas.openxmlformats.org/officeDocument/2006/relationships/hyperlink" Target="https://neetcode.io/problems/count-connected-components/question" TargetMode="External"/><Relationship Id="rId120" Type="http://schemas.openxmlformats.org/officeDocument/2006/relationships/hyperlink" Target="https://leetcode.com/problems/reconstruct-itinerary/" TargetMode="External"/><Relationship Id="rId125" Type="http://schemas.openxmlformats.org/officeDocument/2006/relationships/hyperlink" Target="https://leetcode.com/problems/unique-paths/" TargetMode="External"/><Relationship Id="rId141" Type="http://schemas.openxmlformats.org/officeDocument/2006/relationships/hyperlink" Target="https://leetcode.com/problems/sum-of-two-integers/" TargetMode="External"/><Relationship Id="rId146" Type="http://schemas.openxmlformats.org/officeDocument/2006/relationships/hyperlink" Target="https://leetcode.com/problems/happy-number/" TargetMode="External"/><Relationship Id="rId7" Type="http://schemas.openxmlformats.org/officeDocument/2006/relationships/hyperlink" Target="https://leetcode.com/problems/product-of-array-except-self/" TargetMode="External"/><Relationship Id="rId71" Type="http://schemas.openxmlformats.org/officeDocument/2006/relationships/hyperlink" Target="https://leetcode.com/problems/combination-sum/" TargetMode="External"/><Relationship Id="rId92" Type="http://schemas.openxmlformats.org/officeDocument/2006/relationships/hyperlink" Target="https://leetcode.com/problems/partition-labels/" TargetMode="External"/><Relationship Id="rId2" Type="http://schemas.openxmlformats.org/officeDocument/2006/relationships/hyperlink" Target="https://leetcode.com/problems/valid-anagram/" TargetMode="External"/><Relationship Id="rId29" Type="http://schemas.openxmlformats.org/officeDocument/2006/relationships/hyperlink" Target="https://leetcode.com/problems/longest-substring-without-repeating-characters/" TargetMode="External"/><Relationship Id="rId24" Type="http://schemas.openxmlformats.org/officeDocument/2006/relationships/hyperlink" Target="https://leetcode.com/problems/find-minimum-in-rotated-sorted-array/" TargetMode="External"/><Relationship Id="rId40" Type="http://schemas.openxmlformats.org/officeDocument/2006/relationships/hyperlink" Target="https://leetcode.com/problems/add-two-numbers/" TargetMode="External"/><Relationship Id="rId45" Type="http://schemas.openxmlformats.org/officeDocument/2006/relationships/hyperlink" Target="https://leetcode.com/problems/invert-binary-tree/" TargetMode="External"/><Relationship Id="rId66" Type="http://schemas.openxmlformats.org/officeDocument/2006/relationships/hyperlink" Target="https://leetcode.com/problems/kth-largest-element-in-an-array/" TargetMode="External"/><Relationship Id="rId87" Type="http://schemas.openxmlformats.org/officeDocument/2006/relationships/hyperlink" Target="https://leetcode.com/problems/jump-game/" TargetMode="External"/><Relationship Id="rId110" Type="http://schemas.openxmlformats.org/officeDocument/2006/relationships/hyperlink" Target="https://leetcode.com/problems/house-robber-ii/" TargetMode="External"/><Relationship Id="rId115" Type="http://schemas.openxmlformats.org/officeDocument/2006/relationships/hyperlink" Target="https://leetcode.com/problems/maximum-product-subarray/" TargetMode="External"/><Relationship Id="rId131" Type="http://schemas.openxmlformats.org/officeDocument/2006/relationships/hyperlink" Target="https://leetcode.com/problems/longest-increasing-path-in-a-matrix/" TargetMode="External"/><Relationship Id="rId136" Type="http://schemas.openxmlformats.org/officeDocument/2006/relationships/hyperlink" Target="https://leetcode.com/problems/single-number/" TargetMode="External"/><Relationship Id="rId61" Type="http://schemas.openxmlformats.org/officeDocument/2006/relationships/hyperlink" Target="https://leetcode.com/problems/design-add-and-search-words-data-structure/" TargetMode="External"/><Relationship Id="rId82" Type="http://schemas.openxmlformats.org/officeDocument/2006/relationships/hyperlink" Target="https://leetcode.com/problems/non-overlapping-intervals/" TargetMode="External"/><Relationship Id="rId19" Type="http://schemas.openxmlformats.org/officeDocument/2006/relationships/hyperlink" Target="https://leetcode.com/problems/car-fleet/" TargetMode="External"/><Relationship Id="rId14" Type="http://schemas.openxmlformats.org/officeDocument/2006/relationships/hyperlink" Target="https://leetcode.com/problems/trapping-rain-water/" TargetMode="External"/><Relationship Id="rId30" Type="http://schemas.openxmlformats.org/officeDocument/2006/relationships/hyperlink" Target="https://leetcode.com/problems/longest-repeating-character-replacement/" TargetMode="External"/><Relationship Id="rId35" Type="http://schemas.openxmlformats.org/officeDocument/2006/relationships/hyperlink" Target="https://leetcode.com/problems/merge-two-sorted-lists/" TargetMode="External"/><Relationship Id="rId56" Type="http://schemas.openxmlformats.org/officeDocument/2006/relationships/hyperlink" Target="https://leetcode.com/problems/kth-smallest-element-in-a-bst/" TargetMode="External"/><Relationship Id="rId77" Type="http://schemas.openxmlformats.org/officeDocument/2006/relationships/hyperlink" Target="https://leetcode.com/problems/palindrome-partitioning/" TargetMode="External"/><Relationship Id="rId100" Type="http://schemas.openxmlformats.org/officeDocument/2006/relationships/hyperlink" Target="https://leetcode.com/problems/surrounded-regions/" TargetMode="External"/><Relationship Id="rId105" Type="http://schemas.openxmlformats.org/officeDocument/2006/relationships/hyperlink" Target="https://leetcode.com/problems/redundant-connection/" TargetMode="External"/><Relationship Id="rId126" Type="http://schemas.openxmlformats.org/officeDocument/2006/relationships/hyperlink" Target="https://leetcode.com/problems/longest-common-subsequence/" TargetMode="External"/><Relationship Id="rId147" Type="http://schemas.openxmlformats.org/officeDocument/2006/relationships/hyperlink" Target="https://leetcode.com/problems/plus-one/" TargetMode="External"/><Relationship Id="rId8" Type="http://schemas.openxmlformats.org/officeDocument/2006/relationships/hyperlink" Target="https://leetcode.com/problems/valid-sudoku/" TargetMode="External"/><Relationship Id="rId51" Type="http://schemas.openxmlformats.org/officeDocument/2006/relationships/hyperlink" Target="https://leetcode.com/problems/lowest-common-ancestor-of-a-binary-search-tree/" TargetMode="External"/><Relationship Id="rId72" Type="http://schemas.openxmlformats.org/officeDocument/2006/relationships/hyperlink" Target="https://leetcode.com/problems/combination-sum-ii/" TargetMode="External"/><Relationship Id="rId93" Type="http://schemas.openxmlformats.org/officeDocument/2006/relationships/hyperlink" Target="https://leetcode.com/problems/valid-parenthesis-string/" TargetMode="External"/><Relationship Id="rId98" Type="http://schemas.openxmlformats.org/officeDocument/2006/relationships/hyperlink" Target="https://leetcode.com/problems/rotting-oranges/" TargetMode="External"/><Relationship Id="rId121" Type="http://schemas.openxmlformats.org/officeDocument/2006/relationships/hyperlink" Target="https://leetcode.com/problems/min-cost-to-connect-all-points/" TargetMode="External"/><Relationship Id="rId142" Type="http://schemas.openxmlformats.org/officeDocument/2006/relationships/hyperlink" Target="https://leetcode.com/problems/reverse-integer/" TargetMode="External"/><Relationship Id="rId3" Type="http://schemas.openxmlformats.org/officeDocument/2006/relationships/hyperlink" Target="https://leetcode.com/problems/two-sum/" TargetMode="External"/><Relationship Id="rId25" Type="http://schemas.openxmlformats.org/officeDocument/2006/relationships/hyperlink" Target="https://leetcode.com/problems/search-in-rotated-sorted-array/" TargetMode="External"/><Relationship Id="rId46" Type="http://schemas.openxmlformats.org/officeDocument/2006/relationships/hyperlink" Target="https://leetcode.com/problems/maximum-depth-of-binary-tree/" TargetMode="External"/><Relationship Id="rId67" Type="http://schemas.openxmlformats.org/officeDocument/2006/relationships/hyperlink" Target="https://leetcode.com/problems/task-scheduler/" TargetMode="External"/><Relationship Id="rId116" Type="http://schemas.openxmlformats.org/officeDocument/2006/relationships/hyperlink" Target="https://leetcode.com/problems/word-break/" TargetMode="External"/><Relationship Id="rId137" Type="http://schemas.openxmlformats.org/officeDocument/2006/relationships/hyperlink" Target="https://leetcode.com/problems/number-of-1-bits/" TargetMode="External"/><Relationship Id="rId20" Type="http://schemas.openxmlformats.org/officeDocument/2006/relationships/hyperlink" Target="https://leetcode.com/problems/largest-rectangle-in-histogram/" TargetMode="External"/><Relationship Id="rId41" Type="http://schemas.openxmlformats.org/officeDocument/2006/relationships/hyperlink" Target="https://leetcode.com/problems/find-the-duplicate-number/" TargetMode="External"/><Relationship Id="rId62" Type="http://schemas.openxmlformats.org/officeDocument/2006/relationships/hyperlink" Target="https://leetcode.com/problems/word-search-ii/" TargetMode="External"/><Relationship Id="rId83" Type="http://schemas.openxmlformats.org/officeDocument/2006/relationships/hyperlink" Target="https://neetcode.io/problems/meeting-schedule/question" TargetMode="External"/><Relationship Id="rId88" Type="http://schemas.openxmlformats.org/officeDocument/2006/relationships/hyperlink" Target="https://leetcode.com/problems/jump-game-ii/" TargetMode="External"/><Relationship Id="rId111" Type="http://schemas.openxmlformats.org/officeDocument/2006/relationships/hyperlink" Target="https://leetcode.com/problems/longest-palindromic-substring/" TargetMode="External"/><Relationship Id="rId132" Type="http://schemas.openxmlformats.org/officeDocument/2006/relationships/hyperlink" Target="https://leetcode.com/problems/distinct-subsequences/" TargetMode="External"/><Relationship Id="rId15" Type="http://schemas.openxmlformats.org/officeDocument/2006/relationships/hyperlink" Target="https://leetcode.com/problems/valid-parentheses/" TargetMode="External"/><Relationship Id="rId36" Type="http://schemas.openxmlformats.org/officeDocument/2006/relationships/hyperlink" Target="https://leetcode.com/problems/linked-list-cycle/" TargetMode="External"/><Relationship Id="rId57" Type="http://schemas.openxmlformats.org/officeDocument/2006/relationships/hyperlink" Target="https://leetcode.com/problems/construct-binary-tree-from-preorder-and-inorder-traversal/" TargetMode="External"/><Relationship Id="rId106" Type="http://schemas.openxmlformats.org/officeDocument/2006/relationships/hyperlink" Target="https://leetcode.com/problems/word-ladder/" TargetMode="External"/><Relationship Id="rId127" Type="http://schemas.openxmlformats.org/officeDocument/2006/relationships/hyperlink" Target="https://leetcode.com/problems/best-time-to-buy-and-sell-stock-with-cooldown/" TargetMode="External"/><Relationship Id="rId10" Type="http://schemas.openxmlformats.org/officeDocument/2006/relationships/hyperlink" Target="https://leetcode.com/problems/valid-palindrome/" TargetMode="External"/><Relationship Id="rId31" Type="http://schemas.openxmlformats.org/officeDocument/2006/relationships/hyperlink" Target="https://leetcode.com/problems/permutation-in-string/" TargetMode="External"/><Relationship Id="rId52" Type="http://schemas.openxmlformats.org/officeDocument/2006/relationships/hyperlink" Target="https://leetcode.com/problems/binary-tree-level-order-traversal/" TargetMode="External"/><Relationship Id="rId73" Type="http://schemas.openxmlformats.org/officeDocument/2006/relationships/hyperlink" Target="https://leetcode.com/problems/permutations/" TargetMode="External"/><Relationship Id="rId78" Type="http://schemas.openxmlformats.org/officeDocument/2006/relationships/hyperlink" Target="https://leetcode.com/problems/letter-combinations-of-a-phone-number/" TargetMode="External"/><Relationship Id="rId94" Type="http://schemas.openxmlformats.org/officeDocument/2006/relationships/hyperlink" Target="https://leetcode.com/problems/number-of-islands/" TargetMode="External"/><Relationship Id="rId99" Type="http://schemas.openxmlformats.org/officeDocument/2006/relationships/hyperlink" Target="https://leetcode.com/problems/pacific-atlantic-water-flow/" TargetMode="External"/><Relationship Id="rId101" Type="http://schemas.openxmlformats.org/officeDocument/2006/relationships/hyperlink" Target="https://leetcode.com/problems/course-schedule/" TargetMode="External"/><Relationship Id="rId122" Type="http://schemas.openxmlformats.org/officeDocument/2006/relationships/hyperlink" Target="https://leetcode.com/problems/swim-in-rising-water/" TargetMode="External"/><Relationship Id="rId143" Type="http://schemas.openxmlformats.org/officeDocument/2006/relationships/hyperlink" Target="https://leetcode.com/problems/rotate-image/" TargetMode="External"/><Relationship Id="rId148" Type="http://schemas.openxmlformats.org/officeDocument/2006/relationships/hyperlink" Target="https://leetcode.com/problems/powx-n/" TargetMode="External"/><Relationship Id="rId4" Type="http://schemas.openxmlformats.org/officeDocument/2006/relationships/hyperlink" Target="https://leetcode.com/problems/group-anagrams/" TargetMode="External"/><Relationship Id="rId9" Type="http://schemas.openxmlformats.org/officeDocument/2006/relationships/hyperlink" Target="https://leetcode.com/problems/longest-consecutive-sequence/" TargetMode="External"/><Relationship Id="rId26" Type="http://schemas.openxmlformats.org/officeDocument/2006/relationships/hyperlink" Target="https://leetcode.com/problems/time-based-key-value-store/" TargetMode="External"/><Relationship Id="rId47" Type="http://schemas.openxmlformats.org/officeDocument/2006/relationships/hyperlink" Target="https://leetcode.com/problems/diameter-of-binary-tree/" TargetMode="External"/><Relationship Id="rId68" Type="http://schemas.openxmlformats.org/officeDocument/2006/relationships/hyperlink" Target="https://leetcode.com/problems/design-twitter/" TargetMode="External"/><Relationship Id="rId89" Type="http://schemas.openxmlformats.org/officeDocument/2006/relationships/hyperlink" Target="https://leetcode.com/problems/gas-station/" TargetMode="External"/><Relationship Id="rId112" Type="http://schemas.openxmlformats.org/officeDocument/2006/relationships/hyperlink" Target="https://leetcode.com/problems/palindromic-substrings/" TargetMode="External"/><Relationship Id="rId133" Type="http://schemas.openxmlformats.org/officeDocument/2006/relationships/hyperlink" Target="https://leetcode.com/problems/edit-distance/" TargetMode="External"/><Relationship Id="rId16" Type="http://schemas.openxmlformats.org/officeDocument/2006/relationships/hyperlink" Target="https://leetcode.com/problems/min-stack/" TargetMode="External"/><Relationship Id="rId37" Type="http://schemas.openxmlformats.org/officeDocument/2006/relationships/hyperlink" Target="https://leetcode.com/problems/reorder-list/" TargetMode="External"/><Relationship Id="rId58" Type="http://schemas.openxmlformats.org/officeDocument/2006/relationships/hyperlink" Target="https://leetcode.com/problems/binary-tree-maximum-path-sum/" TargetMode="External"/><Relationship Id="rId79" Type="http://schemas.openxmlformats.org/officeDocument/2006/relationships/hyperlink" Target="https://leetcode.com/problems/n-queens/" TargetMode="External"/><Relationship Id="rId102" Type="http://schemas.openxmlformats.org/officeDocument/2006/relationships/hyperlink" Target="https://leetcode.com/problems/course-schedule-ii/" TargetMode="External"/><Relationship Id="rId123" Type="http://schemas.openxmlformats.org/officeDocument/2006/relationships/hyperlink" Target="https://neetcode.io/problems/foreign-dictionary/question" TargetMode="External"/><Relationship Id="rId144" Type="http://schemas.openxmlformats.org/officeDocument/2006/relationships/hyperlink" Target="https://leetcode.com/problems/spiral-matrix/" TargetMode="External"/><Relationship Id="rId90" Type="http://schemas.openxmlformats.org/officeDocument/2006/relationships/hyperlink" Target="https://leetcode.com/problems/hand-of-straigh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1"/>
  <sheetViews>
    <sheetView tabSelected="1" workbookViewId="0">
      <pane xSplit="4" ySplit="1" topLeftCell="E2" activePane="bottomRight" state="frozen"/>
      <selection pane="topRight"/>
      <selection pane="bottomLeft"/>
      <selection pane="bottomRight"/>
    </sheetView>
  </sheetViews>
  <sheetFormatPr defaultRowHeight="14.6" x14ac:dyDescent="0.4"/>
  <cols>
    <col min="1" max="1" width="5" customWidth="1"/>
    <col min="2" max="2" width="6" customWidth="1"/>
    <col min="3" max="3" width="22" customWidth="1"/>
    <col min="4" max="4" width="40" customWidth="1"/>
    <col min="5" max="5" width="11" customWidth="1"/>
    <col min="6" max="6" width="14" customWidth="1"/>
    <col min="7" max="7" width="13" customWidth="1"/>
    <col min="8" max="8" width="50" customWidth="1"/>
    <col min="9" max="9" width="22" customWidth="1"/>
    <col min="10" max="10" width="12" customWidth="1"/>
    <col min="11" max="11" width="10" customWidth="1"/>
    <col min="12" max="12" width="28" customWidth="1"/>
    <col min="13" max="13" width="10" customWidth="1"/>
    <col min="14" max="14" width="13" customWidth="1"/>
    <col min="15" max="15" width="12" customWidth="1"/>
  </cols>
  <sheetData>
    <row r="1" spans="1:15" ht="30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x14ac:dyDescent="0.4">
      <c r="A2" s="3">
        <v>1</v>
      </c>
      <c r="B2" s="3">
        <v>2</v>
      </c>
      <c r="C2" s="4" t="s">
        <v>15</v>
      </c>
      <c r="D2" s="5" t="s">
        <v>16</v>
      </c>
      <c r="E2" s="6" t="s">
        <v>17</v>
      </c>
      <c r="F2" s="7"/>
      <c r="G2" s="8"/>
      <c r="H2" s="9"/>
      <c r="I2" s="7"/>
      <c r="J2" s="7"/>
      <c r="K2" s="7"/>
      <c r="L2" s="9"/>
      <c r="M2" s="10"/>
      <c r="N2" s="11" t="str">
        <f t="shared" ref="N2:N33" si="0">IF(G2="","",IF(N(M2)&gt;=4,"done",G2+CHOOSE(N(M2)+1,1,3,7,14)))</f>
        <v/>
      </c>
      <c r="O2" s="3" t="str">
        <f t="shared" ref="O2:O33" ca="1" si="1">IF(G2="","not started",IF(N2="done","done",IF(N2&lt;=TODAY(),"due","scheduled")))</f>
        <v>not started</v>
      </c>
    </row>
    <row r="3" spans="1:15" x14ac:dyDescent="0.4">
      <c r="A3" s="3">
        <v>2</v>
      </c>
      <c r="B3" s="3">
        <v>2</v>
      </c>
      <c r="C3" s="4" t="s">
        <v>15</v>
      </c>
      <c r="D3" s="5" t="s">
        <v>18</v>
      </c>
      <c r="E3" s="6" t="s">
        <v>17</v>
      </c>
      <c r="F3" s="7"/>
      <c r="G3" s="8"/>
      <c r="H3" s="9"/>
      <c r="I3" s="7"/>
      <c r="J3" s="7"/>
      <c r="K3" s="7"/>
      <c r="L3" s="9"/>
      <c r="M3" s="10"/>
      <c r="N3" s="11" t="str">
        <f t="shared" si="0"/>
        <v/>
      </c>
      <c r="O3" s="3" t="str">
        <f t="shared" ca="1" si="1"/>
        <v>not started</v>
      </c>
    </row>
    <row r="4" spans="1:15" x14ac:dyDescent="0.4">
      <c r="A4" s="3">
        <v>3</v>
      </c>
      <c r="B4" s="3">
        <v>2</v>
      </c>
      <c r="C4" s="4" t="s">
        <v>15</v>
      </c>
      <c r="D4" s="5" t="s">
        <v>19</v>
      </c>
      <c r="E4" s="6" t="s">
        <v>17</v>
      </c>
      <c r="F4" s="7"/>
      <c r="G4" s="8"/>
      <c r="H4" s="9"/>
      <c r="I4" s="7"/>
      <c r="J4" s="7"/>
      <c r="K4" s="7"/>
      <c r="L4" s="9"/>
      <c r="M4" s="10"/>
      <c r="N4" s="11" t="str">
        <f t="shared" si="0"/>
        <v/>
      </c>
      <c r="O4" s="3" t="str">
        <f t="shared" ca="1" si="1"/>
        <v>not started</v>
      </c>
    </row>
    <row r="5" spans="1:15" x14ac:dyDescent="0.4">
      <c r="A5" s="3">
        <v>4</v>
      </c>
      <c r="B5" s="3">
        <v>2</v>
      </c>
      <c r="C5" s="4" t="s">
        <v>15</v>
      </c>
      <c r="D5" s="5" t="s">
        <v>20</v>
      </c>
      <c r="E5" s="12" t="s">
        <v>21</v>
      </c>
      <c r="F5" s="7"/>
      <c r="G5" s="8"/>
      <c r="H5" s="9"/>
      <c r="I5" s="7"/>
      <c r="J5" s="7"/>
      <c r="K5" s="7"/>
      <c r="L5" s="9"/>
      <c r="M5" s="10"/>
      <c r="N5" s="11" t="str">
        <f t="shared" si="0"/>
        <v/>
      </c>
      <c r="O5" s="3" t="str">
        <f t="shared" ca="1" si="1"/>
        <v>not started</v>
      </c>
    </row>
    <row r="6" spans="1:15" x14ac:dyDescent="0.4">
      <c r="A6" s="3">
        <v>5</v>
      </c>
      <c r="B6" s="3">
        <v>2</v>
      </c>
      <c r="C6" s="4" t="s">
        <v>15</v>
      </c>
      <c r="D6" s="5" t="s">
        <v>22</v>
      </c>
      <c r="E6" s="12" t="s">
        <v>21</v>
      </c>
      <c r="F6" s="7"/>
      <c r="G6" s="8"/>
      <c r="H6" s="9"/>
      <c r="I6" s="7"/>
      <c r="J6" s="7"/>
      <c r="K6" s="7"/>
      <c r="L6" s="9"/>
      <c r="M6" s="10"/>
      <c r="N6" s="11" t="str">
        <f t="shared" si="0"/>
        <v/>
      </c>
      <c r="O6" s="3" t="str">
        <f t="shared" ca="1" si="1"/>
        <v>not started</v>
      </c>
    </row>
    <row r="7" spans="1:15" x14ac:dyDescent="0.4">
      <c r="A7" s="3">
        <v>6</v>
      </c>
      <c r="B7" s="3">
        <v>2</v>
      </c>
      <c r="C7" s="4" t="s">
        <v>15</v>
      </c>
      <c r="D7" s="5" t="s">
        <v>23</v>
      </c>
      <c r="E7" s="12" t="s">
        <v>21</v>
      </c>
      <c r="F7" s="7"/>
      <c r="G7" s="8"/>
      <c r="H7" s="9"/>
      <c r="I7" s="7"/>
      <c r="J7" s="7"/>
      <c r="K7" s="7"/>
      <c r="L7" s="9"/>
      <c r="M7" s="10"/>
      <c r="N7" s="11" t="str">
        <f t="shared" si="0"/>
        <v/>
      </c>
      <c r="O7" s="3" t="str">
        <f t="shared" ca="1" si="1"/>
        <v>not started</v>
      </c>
    </row>
    <row r="8" spans="1:15" x14ac:dyDescent="0.4">
      <c r="A8" s="3">
        <v>7</v>
      </c>
      <c r="B8" s="3">
        <v>2</v>
      </c>
      <c r="C8" s="4" t="s">
        <v>15</v>
      </c>
      <c r="D8" s="5" t="s">
        <v>24</v>
      </c>
      <c r="E8" s="12" t="s">
        <v>21</v>
      </c>
      <c r="F8" s="7"/>
      <c r="G8" s="8"/>
      <c r="H8" s="9"/>
      <c r="I8" s="7"/>
      <c r="J8" s="7"/>
      <c r="K8" s="7"/>
      <c r="L8" s="9"/>
      <c r="M8" s="10"/>
      <c r="N8" s="11" t="str">
        <f t="shared" si="0"/>
        <v/>
      </c>
      <c r="O8" s="3" t="str">
        <f t="shared" ca="1" si="1"/>
        <v>not started</v>
      </c>
    </row>
    <row r="9" spans="1:15" x14ac:dyDescent="0.4">
      <c r="A9" s="3">
        <v>8</v>
      </c>
      <c r="B9" s="3">
        <v>2</v>
      </c>
      <c r="C9" s="4" t="s">
        <v>15</v>
      </c>
      <c r="D9" s="5" t="s">
        <v>25</v>
      </c>
      <c r="E9" s="12" t="s">
        <v>21</v>
      </c>
      <c r="F9" s="7"/>
      <c r="G9" s="8"/>
      <c r="H9" s="9"/>
      <c r="I9" s="7"/>
      <c r="J9" s="7"/>
      <c r="K9" s="7"/>
      <c r="L9" s="9"/>
      <c r="M9" s="10"/>
      <c r="N9" s="11" t="str">
        <f t="shared" si="0"/>
        <v/>
      </c>
      <c r="O9" s="3" t="str">
        <f t="shared" ca="1" si="1"/>
        <v>not started</v>
      </c>
    </row>
    <row r="10" spans="1:15" x14ac:dyDescent="0.4">
      <c r="A10" s="3">
        <v>9</v>
      </c>
      <c r="B10" s="3">
        <v>2</v>
      </c>
      <c r="C10" s="4" t="s">
        <v>15</v>
      </c>
      <c r="D10" s="5" t="s">
        <v>26</v>
      </c>
      <c r="E10" s="12" t="s">
        <v>21</v>
      </c>
      <c r="F10" s="7"/>
      <c r="G10" s="8"/>
      <c r="H10" s="9"/>
      <c r="I10" s="7"/>
      <c r="J10" s="7"/>
      <c r="K10" s="7"/>
      <c r="L10" s="9"/>
      <c r="M10" s="10"/>
      <c r="N10" s="11" t="str">
        <f t="shared" si="0"/>
        <v/>
      </c>
      <c r="O10" s="3" t="str">
        <f t="shared" ca="1" si="1"/>
        <v>not started</v>
      </c>
    </row>
    <row r="11" spans="1:15" x14ac:dyDescent="0.4">
      <c r="A11" s="3">
        <v>10</v>
      </c>
      <c r="B11" s="3">
        <v>3</v>
      </c>
      <c r="C11" s="4" t="s">
        <v>27</v>
      </c>
      <c r="D11" s="5" t="s">
        <v>28</v>
      </c>
      <c r="E11" s="6" t="s">
        <v>17</v>
      </c>
      <c r="F11" s="7"/>
      <c r="G11" s="8"/>
      <c r="H11" s="9"/>
      <c r="I11" s="7"/>
      <c r="J11" s="7"/>
      <c r="K11" s="7"/>
      <c r="L11" s="9"/>
      <c r="M11" s="10"/>
      <c r="N11" s="11" t="str">
        <f t="shared" si="0"/>
        <v/>
      </c>
      <c r="O11" s="3" t="str">
        <f t="shared" ca="1" si="1"/>
        <v>not started</v>
      </c>
    </row>
    <row r="12" spans="1:15" x14ac:dyDescent="0.4">
      <c r="A12" s="3">
        <v>11</v>
      </c>
      <c r="B12" s="3">
        <v>3</v>
      </c>
      <c r="C12" s="4" t="s">
        <v>27</v>
      </c>
      <c r="D12" s="5" t="s">
        <v>29</v>
      </c>
      <c r="E12" s="12" t="s">
        <v>21</v>
      </c>
      <c r="F12" s="7"/>
      <c r="G12" s="8"/>
      <c r="H12" s="9"/>
      <c r="I12" s="7"/>
      <c r="J12" s="7"/>
      <c r="K12" s="7"/>
      <c r="L12" s="9"/>
      <c r="M12" s="10"/>
      <c r="N12" s="11" t="str">
        <f t="shared" si="0"/>
        <v/>
      </c>
      <c r="O12" s="3" t="str">
        <f t="shared" ca="1" si="1"/>
        <v>not started</v>
      </c>
    </row>
    <row r="13" spans="1:15" x14ac:dyDescent="0.4">
      <c r="A13" s="3">
        <v>12</v>
      </c>
      <c r="B13" s="3">
        <v>3</v>
      </c>
      <c r="C13" s="4" t="s">
        <v>27</v>
      </c>
      <c r="D13" s="5" t="s">
        <v>30</v>
      </c>
      <c r="E13" s="12" t="s">
        <v>21</v>
      </c>
      <c r="F13" s="7"/>
      <c r="G13" s="8"/>
      <c r="H13" s="9"/>
      <c r="I13" s="7"/>
      <c r="J13" s="7"/>
      <c r="K13" s="7"/>
      <c r="L13" s="9"/>
      <c r="M13" s="10"/>
      <c r="N13" s="11" t="str">
        <f t="shared" si="0"/>
        <v/>
      </c>
      <c r="O13" s="3" t="str">
        <f t="shared" ca="1" si="1"/>
        <v>not started</v>
      </c>
    </row>
    <row r="14" spans="1:15" x14ac:dyDescent="0.4">
      <c r="A14" s="3">
        <v>13</v>
      </c>
      <c r="B14" s="3">
        <v>3</v>
      </c>
      <c r="C14" s="4" t="s">
        <v>27</v>
      </c>
      <c r="D14" s="5" t="s">
        <v>31</v>
      </c>
      <c r="E14" s="12" t="s">
        <v>21</v>
      </c>
      <c r="F14" s="7"/>
      <c r="G14" s="8"/>
      <c r="H14" s="9"/>
      <c r="I14" s="7"/>
      <c r="J14" s="7"/>
      <c r="K14" s="7"/>
      <c r="L14" s="9"/>
      <c r="M14" s="10"/>
      <c r="N14" s="11" t="str">
        <f t="shared" si="0"/>
        <v/>
      </c>
      <c r="O14" s="3" t="str">
        <f t="shared" ca="1" si="1"/>
        <v>not started</v>
      </c>
    </row>
    <row r="15" spans="1:15" x14ac:dyDescent="0.4">
      <c r="A15" s="3">
        <v>14</v>
      </c>
      <c r="B15" s="3">
        <v>3</v>
      </c>
      <c r="C15" s="4" t="s">
        <v>27</v>
      </c>
      <c r="D15" s="5" t="s">
        <v>32</v>
      </c>
      <c r="E15" s="13" t="s">
        <v>33</v>
      </c>
      <c r="F15" s="7"/>
      <c r="G15" s="8"/>
      <c r="H15" s="9"/>
      <c r="I15" s="7"/>
      <c r="J15" s="7"/>
      <c r="K15" s="7"/>
      <c r="L15" s="9"/>
      <c r="M15" s="10"/>
      <c r="N15" s="11" t="str">
        <f t="shared" si="0"/>
        <v/>
      </c>
      <c r="O15" s="3" t="str">
        <f t="shared" ca="1" si="1"/>
        <v>not started</v>
      </c>
    </row>
    <row r="16" spans="1:15" x14ac:dyDescent="0.4">
      <c r="A16" s="3">
        <v>15</v>
      </c>
      <c r="B16" s="3">
        <v>4</v>
      </c>
      <c r="C16" s="4" t="s">
        <v>34</v>
      </c>
      <c r="D16" s="5" t="s">
        <v>35</v>
      </c>
      <c r="E16" s="6" t="s">
        <v>17</v>
      </c>
      <c r="F16" s="7"/>
      <c r="G16" s="8"/>
      <c r="H16" s="9"/>
      <c r="I16" s="7"/>
      <c r="J16" s="7"/>
      <c r="K16" s="7"/>
      <c r="L16" s="9"/>
      <c r="M16" s="10"/>
      <c r="N16" s="11" t="str">
        <f t="shared" si="0"/>
        <v/>
      </c>
      <c r="O16" s="3" t="str">
        <f t="shared" ca="1" si="1"/>
        <v>not started</v>
      </c>
    </row>
    <row r="17" spans="1:15" x14ac:dyDescent="0.4">
      <c r="A17" s="3">
        <v>16</v>
      </c>
      <c r="B17" s="3">
        <v>4</v>
      </c>
      <c r="C17" s="4" t="s">
        <v>34</v>
      </c>
      <c r="D17" s="5" t="s">
        <v>36</v>
      </c>
      <c r="E17" s="12" t="s">
        <v>21</v>
      </c>
      <c r="F17" s="7"/>
      <c r="G17" s="8"/>
      <c r="H17" s="9"/>
      <c r="I17" s="7"/>
      <c r="J17" s="7"/>
      <c r="K17" s="7"/>
      <c r="L17" s="9"/>
      <c r="M17" s="10"/>
      <c r="N17" s="11" t="str">
        <f t="shared" si="0"/>
        <v/>
      </c>
      <c r="O17" s="3" t="str">
        <f t="shared" ca="1" si="1"/>
        <v>not started</v>
      </c>
    </row>
    <row r="18" spans="1:15" x14ac:dyDescent="0.4">
      <c r="A18" s="3">
        <v>17</v>
      </c>
      <c r="B18" s="3">
        <v>4</v>
      </c>
      <c r="C18" s="4" t="s">
        <v>34</v>
      </c>
      <c r="D18" s="5" t="s">
        <v>37</v>
      </c>
      <c r="E18" s="12" t="s">
        <v>21</v>
      </c>
      <c r="F18" s="7"/>
      <c r="G18" s="8"/>
      <c r="H18" s="9"/>
      <c r="I18" s="7"/>
      <c r="J18" s="7"/>
      <c r="K18" s="7"/>
      <c r="L18" s="9"/>
      <c r="M18" s="10"/>
      <c r="N18" s="11" t="str">
        <f t="shared" si="0"/>
        <v/>
      </c>
      <c r="O18" s="3" t="str">
        <f t="shared" ca="1" si="1"/>
        <v>not started</v>
      </c>
    </row>
    <row r="19" spans="1:15" x14ac:dyDescent="0.4">
      <c r="A19" s="3">
        <v>18</v>
      </c>
      <c r="B19" s="3">
        <v>4</v>
      </c>
      <c r="C19" s="4" t="s">
        <v>34</v>
      </c>
      <c r="D19" s="5" t="s">
        <v>38</v>
      </c>
      <c r="E19" s="12" t="s">
        <v>21</v>
      </c>
      <c r="F19" s="7"/>
      <c r="G19" s="8"/>
      <c r="H19" s="9"/>
      <c r="I19" s="7"/>
      <c r="J19" s="7"/>
      <c r="K19" s="7"/>
      <c r="L19" s="9"/>
      <c r="M19" s="10"/>
      <c r="N19" s="11" t="str">
        <f t="shared" si="0"/>
        <v/>
      </c>
      <c r="O19" s="3" t="str">
        <f t="shared" ca="1" si="1"/>
        <v>not started</v>
      </c>
    </row>
    <row r="20" spans="1:15" x14ac:dyDescent="0.4">
      <c r="A20" s="3">
        <v>19</v>
      </c>
      <c r="B20" s="3">
        <v>4</v>
      </c>
      <c r="C20" s="4" t="s">
        <v>34</v>
      </c>
      <c r="D20" s="5" t="s">
        <v>39</v>
      </c>
      <c r="E20" s="12" t="s">
        <v>21</v>
      </c>
      <c r="F20" s="7"/>
      <c r="G20" s="8"/>
      <c r="H20" s="9"/>
      <c r="I20" s="7"/>
      <c r="J20" s="7"/>
      <c r="K20" s="7"/>
      <c r="L20" s="9"/>
      <c r="M20" s="10"/>
      <c r="N20" s="11" t="str">
        <f t="shared" si="0"/>
        <v/>
      </c>
      <c r="O20" s="3" t="str">
        <f t="shared" ca="1" si="1"/>
        <v>not started</v>
      </c>
    </row>
    <row r="21" spans="1:15" x14ac:dyDescent="0.4">
      <c r="A21" s="3">
        <v>20</v>
      </c>
      <c r="B21" s="3">
        <v>4</v>
      </c>
      <c r="C21" s="4" t="s">
        <v>34</v>
      </c>
      <c r="D21" s="5" t="s">
        <v>40</v>
      </c>
      <c r="E21" s="13" t="s">
        <v>33</v>
      </c>
      <c r="F21" s="7"/>
      <c r="G21" s="8"/>
      <c r="H21" s="9"/>
      <c r="I21" s="7"/>
      <c r="J21" s="7"/>
      <c r="K21" s="7"/>
      <c r="L21" s="9"/>
      <c r="M21" s="10"/>
      <c r="N21" s="11" t="str">
        <f t="shared" si="0"/>
        <v/>
      </c>
      <c r="O21" s="3" t="str">
        <f t="shared" ca="1" si="1"/>
        <v>not started</v>
      </c>
    </row>
    <row r="22" spans="1:15" x14ac:dyDescent="0.4">
      <c r="A22" s="3">
        <v>21</v>
      </c>
      <c r="B22" s="3">
        <v>5</v>
      </c>
      <c r="C22" s="4" t="s">
        <v>41</v>
      </c>
      <c r="D22" s="5" t="s">
        <v>41</v>
      </c>
      <c r="E22" s="6" t="s">
        <v>17</v>
      </c>
      <c r="F22" s="7"/>
      <c r="G22" s="8"/>
      <c r="H22" s="9"/>
      <c r="I22" s="7"/>
      <c r="J22" s="7"/>
      <c r="K22" s="7"/>
      <c r="L22" s="9"/>
      <c r="M22" s="10"/>
      <c r="N22" s="11" t="str">
        <f t="shared" si="0"/>
        <v/>
      </c>
      <c r="O22" s="3" t="str">
        <f t="shared" ca="1" si="1"/>
        <v>not started</v>
      </c>
    </row>
    <row r="23" spans="1:15" x14ac:dyDescent="0.4">
      <c r="A23" s="3">
        <v>22</v>
      </c>
      <c r="B23" s="3">
        <v>5</v>
      </c>
      <c r="C23" s="4" t="s">
        <v>41</v>
      </c>
      <c r="D23" s="5" t="s">
        <v>42</v>
      </c>
      <c r="E23" s="12" t="s">
        <v>21</v>
      </c>
      <c r="F23" s="7"/>
      <c r="G23" s="8"/>
      <c r="H23" s="9"/>
      <c r="I23" s="7"/>
      <c r="J23" s="7"/>
      <c r="K23" s="7"/>
      <c r="L23" s="9"/>
      <c r="M23" s="10"/>
      <c r="N23" s="11" t="str">
        <f t="shared" si="0"/>
        <v/>
      </c>
      <c r="O23" s="3" t="str">
        <f t="shared" ca="1" si="1"/>
        <v>not started</v>
      </c>
    </row>
    <row r="24" spans="1:15" x14ac:dyDescent="0.4">
      <c r="A24" s="3">
        <v>23</v>
      </c>
      <c r="B24" s="3">
        <v>5</v>
      </c>
      <c r="C24" s="4" t="s">
        <v>41</v>
      </c>
      <c r="D24" s="5" t="s">
        <v>43</v>
      </c>
      <c r="E24" s="12" t="s">
        <v>21</v>
      </c>
      <c r="F24" s="7"/>
      <c r="G24" s="8"/>
      <c r="H24" s="9"/>
      <c r="I24" s="7"/>
      <c r="J24" s="7"/>
      <c r="K24" s="7"/>
      <c r="L24" s="9"/>
      <c r="M24" s="10"/>
      <c r="N24" s="11" t="str">
        <f t="shared" si="0"/>
        <v/>
      </c>
      <c r="O24" s="3" t="str">
        <f t="shared" ca="1" si="1"/>
        <v>not started</v>
      </c>
    </row>
    <row r="25" spans="1:15" x14ac:dyDescent="0.4">
      <c r="A25" s="3">
        <v>24</v>
      </c>
      <c r="B25" s="3">
        <v>5</v>
      </c>
      <c r="C25" s="4" t="s">
        <v>41</v>
      </c>
      <c r="D25" s="5" t="s">
        <v>44</v>
      </c>
      <c r="E25" s="12" t="s">
        <v>21</v>
      </c>
      <c r="F25" s="7"/>
      <c r="G25" s="8"/>
      <c r="H25" s="9"/>
      <c r="I25" s="7"/>
      <c r="J25" s="7"/>
      <c r="K25" s="7"/>
      <c r="L25" s="9"/>
      <c r="M25" s="10"/>
      <c r="N25" s="11" t="str">
        <f t="shared" si="0"/>
        <v/>
      </c>
      <c r="O25" s="3" t="str">
        <f t="shared" ca="1" si="1"/>
        <v>not started</v>
      </c>
    </row>
    <row r="26" spans="1:15" x14ac:dyDescent="0.4">
      <c r="A26" s="3">
        <v>25</v>
      </c>
      <c r="B26" s="3">
        <v>5</v>
      </c>
      <c r="C26" s="4" t="s">
        <v>41</v>
      </c>
      <c r="D26" s="5" t="s">
        <v>45</v>
      </c>
      <c r="E26" s="12" t="s">
        <v>21</v>
      </c>
      <c r="F26" s="7"/>
      <c r="G26" s="8"/>
      <c r="H26" s="9"/>
      <c r="I26" s="7"/>
      <c r="J26" s="7"/>
      <c r="K26" s="7"/>
      <c r="L26" s="9"/>
      <c r="M26" s="10"/>
      <c r="N26" s="11" t="str">
        <f t="shared" si="0"/>
        <v/>
      </c>
      <c r="O26" s="3" t="str">
        <f t="shared" ca="1" si="1"/>
        <v>not started</v>
      </c>
    </row>
    <row r="27" spans="1:15" x14ac:dyDescent="0.4">
      <c r="A27" s="3">
        <v>26</v>
      </c>
      <c r="B27" s="3">
        <v>5</v>
      </c>
      <c r="C27" s="4" t="s">
        <v>41</v>
      </c>
      <c r="D27" s="5" t="s">
        <v>46</v>
      </c>
      <c r="E27" s="12" t="s">
        <v>21</v>
      </c>
      <c r="F27" s="7"/>
      <c r="G27" s="8"/>
      <c r="H27" s="9"/>
      <c r="I27" s="7"/>
      <c r="J27" s="7"/>
      <c r="K27" s="7"/>
      <c r="L27" s="9"/>
      <c r="M27" s="10"/>
      <c r="N27" s="11" t="str">
        <f t="shared" si="0"/>
        <v/>
      </c>
      <c r="O27" s="3" t="str">
        <f t="shared" ca="1" si="1"/>
        <v>not started</v>
      </c>
    </row>
    <row r="28" spans="1:15" x14ac:dyDescent="0.4">
      <c r="A28" s="3">
        <v>27</v>
      </c>
      <c r="B28" s="3">
        <v>5</v>
      </c>
      <c r="C28" s="4" t="s">
        <v>41</v>
      </c>
      <c r="D28" s="5" t="s">
        <v>47</v>
      </c>
      <c r="E28" s="13" t="s">
        <v>33</v>
      </c>
      <c r="F28" s="7"/>
      <c r="G28" s="8"/>
      <c r="H28" s="9"/>
      <c r="I28" s="7"/>
      <c r="J28" s="7"/>
      <c r="K28" s="7"/>
      <c r="L28" s="9"/>
      <c r="M28" s="10"/>
      <c r="N28" s="11" t="str">
        <f t="shared" si="0"/>
        <v/>
      </c>
      <c r="O28" s="3" t="str">
        <f t="shared" ca="1" si="1"/>
        <v>not started</v>
      </c>
    </row>
    <row r="29" spans="1:15" x14ac:dyDescent="0.4">
      <c r="A29" s="3">
        <v>28</v>
      </c>
      <c r="B29" s="3">
        <v>6</v>
      </c>
      <c r="C29" s="4" t="s">
        <v>48</v>
      </c>
      <c r="D29" s="5" t="s">
        <v>49</v>
      </c>
      <c r="E29" s="6" t="s">
        <v>17</v>
      </c>
      <c r="F29" s="7"/>
      <c r="G29" s="8"/>
      <c r="H29" s="9"/>
      <c r="I29" s="7"/>
      <c r="J29" s="7"/>
      <c r="K29" s="7"/>
      <c r="L29" s="9"/>
      <c r="M29" s="10"/>
      <c r="N29" s="11" t="str">
        <f t="shared" si="0"/>
        <v/>
      </c>
      <c r="O29" s="3" t="str">
        <f t="shared" ca="1" si="1"/>
        <v>not started</v>
      </c>
    </row>
    <row r="30" spans="1:15" x14ac:dyDescent="0.4">
      <c r="A30" s="3">
        <v>29</v>
      </c>
      <c r="B30" s="3">
        <v>6</v>
      </c>
      <c r="C30" s="4" t="s">
        <v>48</v>
      </c>
      <c r="D30" s="5" t="s">
        <v>50</v>
      </c>
      <c r="E30" s="12" t="s">
        <v>21</v>
      </c>
      <c r="F30" s="7"/>
      <c r="G30" s="8"/>
      <c r="H30" s="9"/>
      <c r="I30" s="7"/>
      <c r="J30" s="7"/>
      <c r="K30" s="7"/>
      <c r="L30" s="9"/>
      <c r="M30" s="10"/>
      <c r="N30" s="11" t="str">
        <f t="shared" si="0"/>
        <v/>
      </c>
      <c r="O30" s="3" t="str">
        <f t="shared" ca="1" si="1"/>
        <v>not started</v>
      </c>
    </row>
    <row r="31" spans="1:15" x14ac:dyDescent="0.4">
      <c r="A31" s="3">
        <v>30</v>
      </c>
      <c r="B31" s="3">
        <v>6</v>
      </c>
      <c r="C31" s="4" t="s">
        <v>48</v>
      </c>
      <c r="D31" s="5" t="s">
        <v>51</v>
      </c>
      <c r="E31" s="12" t="s">
        <v>21</v>
      </c>
      <c r="F31" s="7"/>
      <c r="G31" s="8"/>
      <c r="H31" s="9"/>
      <c r="I31" s="7"/>
      <c r="J31" s="7"/>
      <c r="K31" s="7"/>
      <c r="L31" s="9"/>
      <c r="M31" s="10"/>
      <c r="N31" s="11" t="str">
        <f t="shared" si="0"/>
        <v/>
      </c>
      <c r="O31" s="3" t="str">
        <f t="shared" ca="1" si="1"/>
        <v>not started</v>
      </c>
    </row>
    <row r="32" spans="1:15" x14ac:dyDescent="0.4">
      <c r="A32" s="3">
        <v>31</v>
      </c>
      <c r="B32" s="3">
        <v>6</v>
      </c>
      <c r="C32" s="4" t="s">
        <v>48</v>
      </c>
      <c r="D32" s="5" t="s">
        <v>52</v>
      </c>
      <c r="E32" s="12" t="s">
        <v>21</v>
      </c>
      <c r="F32" s="7"/>
      <c r="G32" s="8"/>
      <c r="H32" s="9"/>
      <c r="I32" s="7"/>
      <c r="J32" s="7"/>
      <c r="K32" s="7"/>
      <c r="L32" s="9"/>
      <c r="M32" s="10"/>
      <c r="N32" s="11" t="str">
        <f t="shared" si="0"/>
        <v/>
      </c>
      <c r="O32" s="3" t="str">
        <f t="shared" ca="1" si="1"/>
        <v>not started</v>
      </c>
    </row>
    <row r="33" spans="1:15" x14ac:dyDescent="0.4">
      <c r="A33" s="3">
        <v>32</v>
      </c>
      <c r="B33" s="3">
        <v>6</v>
      </c>
      <c r="C33" s="4" t="s">
        <v>48</v>
      </c>
      <c r="D33" s="5" t="s">
        <v>53</v>
      </c>
      <c r="E33" s="13" t="s">
        <v>33</v>
      </c>
      <c r="F33" s="7"/>
      <c r="G33" s="8"/>
      <c r="H33" s="9"/>
      <c r="I33" s="7"/>
      <c r="J33" s="7"/>
      <c r="K33" s="7"/>
      <c r="L33" s="9"/>
      <c r="M33" s="10"/>
      <c r="N33" s="11" t="str">
        <f t="shared" si="0"/>
        <v/>
      </c>
      <c r="O33" s="3" t="str">
        <f t="shared" ca="1" si="1"/>
        <v>not started</v>
      </c>
    </row>
    <row r="34" spans="1:15" x14ac:dyDescent="0.4">
      <c r="A34" s="3">
        <v>33</v>
      </c>
      <c r="B34" s="3">
        <v>6</v>
      </c>
      <c r="C34" s="4" t="s">
        <v>48</v>
      </c>
      <c r="D34" s="5" t="s">
        <v>54</v>
      </c>
      <c r="E34" s="13" t="s">
        <v>33</v>
      </c>
      <c r="F34" s="7"/>
      <c r="G34" s="8"/>
      <c r="H34" s="9"/>
      <c r="I34" s="7"/>
      <c r="J34" s="7"/>
      <c r="K34" s="7"/>
      <c r="L34" s="9"/>
      <c r="M34" s="10"/>
      <c r="N34" s="11" t="str">
        <f t="shared" ref="N34:N65" si="2">IF(G34="","",IF(N(M34)&gt;=4,"done",G34+CHOOSE(N(M34)+1,1,3,7,14)))</f>
        <v/>
      </c>
      <c r="O34" s="3" t="str">
        <f t="shared" ref="O34:O65" ca="1" si="3">IF(G34="","not started",IF(N34="done","done",IF(N34&lt;=TODAY(),"due","scheduled")))</f>
        <v>not started</v>
      </c>
    </row>
    <row r="35" spans="1:15" x14ac:dyDescent="0.4">
      <c r="A35" s="3">
        <v>34</v>
      </c>
      <c r="B35" s="3">
        <v>7</v>
      </c>
      <c r="C35" s="4" t="s">
        <v>55</v>
      </c>
      <c r="D35" s="5" t="s">
        <v>56</v>
      </c>
      <c r="E35" s="6" t="s">
        <v>17</v>
      </c>
      <c r="F35" s="7"/>
      <c r="G35" s="8"/>
      <c r="H35" s="9"/>
      <c r="I35" s="7"/>
      <c r="J35" s="7"/>
      <c r="K35" s="7"/>
      <c r="L35" s="9"/>
      <c r="M35" s="10"/>
      <c r="N35" s="11" t="str">
        <f t="shared" si="2"/>
        <v/>
      </c>
      <c r="O35" s="3" t="str">
        <f t="shared" ca="1" si="3"/>
        <v>not started</v>
      </c>
    </row>
    <row r="36" spans="1:15" x14ac:dyDescent="0.4">
      <c r="A36" s="3">
        <v>35</v>
      </c>
      <c r="B36" s="3">
        <v>7</v>
      </c>
      <c r="C36" s="4" t="s">
        <v>55</v>
      </c>
      <c r="D36" s="5" t="s">
        <v>57</v>
      </c>
      <c r="E36" s="6" t="s">
        <v>17</v>
      </c>
      <c r="F36" s="7"/>
      <c r="G36" s="8"/>
      <c r="H36" s="9"/>
      <c r="I36" s="7"/>
      <c r="J36" s="7"/>
      <c r="K36" s="7"/>
      <c r="L36" s="9"/>
      <c r="M36" s="10"/>
      <c r="N36" s="11" t="str">
        <f t="shared" si="2"/>
        <v/>
      </c>
      <c r="O36" s="3" t="str">
        <f t="shared" ca="1" si="3"/>
        <v>not started</v>
      </c>
    </row>
    <row r="37" spans="1:15" x14ac:dyDescent="0.4">
      <c r="A37" s="3">
        <v>36</v>
      </c>
      <c r="B37" s="3">
        <v>7</v>
      </c>
      <c r="C37" s="4" t="s">
        <v>55</v>
      </c>
      <c r="D37" s="5" t="s">
        <v>58</v>
      </c>
      <c r="E37" s="6" t="s">
        <v>17</v>
      </c>
      <c r="F37" s="7"/>
      <c r="G37" s="8"/>
      <c r="H37" s="9"/>
      <c r="I37" s="7"/>
      <c r="J37" s="7"/>
      <c r="K37" s="7"/>
      <c r="L37" s="9"/>
      <c r="M37" s="10"/>
      <c r="N37" s="11" t="str">
        <f t="shared" si="2"/>
        <v/>
      </c>
      <c r="O37" s="3" t="str">
        <f t="shared" ca="1" si="3"/>
        <v>not started</v>
      </c>
    </row>
    <row r="38" spans="1:15" x14ac:dyDescent="0.4">
      <c r="A38" s="3">
        <v>37</v>
      </c>
      <c r="B38" s="3">
        <v>7</v>
      </c>
      <c r="C38" s="4" t="s">
        <v>55</v>
      </c>
      <c r="D38" s="5" t="s">
        <v>59</v>
      </c>
      <c r="E38" s="12" t="s">
        <v>21</v>
      </c>
      <c r="F38" s="7"/>
      <c r="G38" s="8"/>
      <c r="H38" s="9"/>
      <c r="I38" s="7"/>
      <c r="J38" s="7"/>
      <c r="K38" s="7"/>
      <c r="L38" s="9"/>
      <c r="M38" s="10"/>
      <c r="N38" s="11" t="str">
        <f t="shared" si="2"/>
        <v/>
      </c>
      <c r="O38" s="3" t="str">
        <f t="shared" ca="1" si="3"/>
        <v>not started</v>
      </c>
    </row>
    <row r="39" spans="1:15" x14ac:dyDescent="0.4">
      <c r="A39" s="3">
        <v>38</v>
      </c>
      <c r="B39" s="3">
        <v>7</v>
      </c>
      <c r="C39" s="4" t="s">
        <v>55</v>
      </c>
      <c r="D39" s="5" t="s">
        <v>60</v>
      </c>
      <c r="E39" s="12" t="s">
        <v>21</v>
      </c>
      <c r="F39" s="7"/>
      <c r="G39" s="8"/>
      <c r="H39" s="9"/>
      <c r="I39" s="7"/>
      <c r="J39" s="7"/>
      <c r="K39" s="7"/>
      <c r="L39" s="9"/>
      <c r="M39" s="10"/>
      <c r="N39" s="11" t="str">
        <f t="shared" si="2"/>
        <v/>
      </c>
      <c r="O39" s="3" t="str">
        <f t="shared" ca="1" si="3"/>
        <v>not started</v>
      </c>
    </row>
    <row r="40" spans="1:15" x14ac:dyDescent="0.4">
      <c r="A40" s="3">
        <v>39</v>
      </c>
      <c r="B40" s="3">
        <v>7</v>
      </c>
      <c r="C40" s="4" t="s">
        <v>55</v>
      </c>
      <c r="D40" s="5" t="s">
        <v>61</v>
      </c>
      <c r="E40" s="12" t="s">
        <v>21</v>
      </c>
      <c r="F40" s="7"/>
      <c r="G40" s="8"/>
      <c r="H40" s="9"/>
      <c r="I40" s="7"/>
      <c r="J40" s="7"/>
      <c r="K40" s="7"/>
      <c r="L40" s="9"/>
      <c r="M40" s="10"/>
      <c r="N40" s="11" t="str">
        <f t="shared" si="2"/>
        <v/>
      </c>
      <c r="O40" s="3" t="str">
        <f t="shared" ca="1" si="3"/>
        <v>not started</v>
      </c>
    </row>
    <row r="41" spans="1:15" x14ac:dyDescent="0.4">
      <c r="A41" s="3">
        <v>40</v>
      </c>
      <c r="B41" s="3">
        <v>7</v>
      </c>
      <c r="C41" s="4" t="s">
        <v>55</v>
      </c>
      <c r="D41" s="5" t="s">
        <v>62</v>
      </c>
      <c r="E41" s="12" t="s">
        <v>21</v>
      </c>
      <c r="F41" s="7"/>
      <c r="G41" s="8"/>
      <c r="H41" s="9"/>
      <c r="I41" s="7"/>
      <c r="J41" s="7"/>
      <c r="K41" s="7"/>
      <c r="L41" s="9"/>
      <c r="M41" s="10"/>
      <c r="N41" s="11" t="str">
        <f t="shared" si="2"/>
        <v/>
      </c>
      <c r="O41" s="3" t="str">
        <f t="shared" ca="1" si="3"/>
        <v>not started</v>
      </c>
    </row>
    <row r="42" spans="1:15" x14ac:dyDescent="0.4">
      <c r="A42" s="3">
        <v>41</v>
      </c>
      <c r="B42" s="3">
        <v>7</v>
      </c>
      <c r="C42" s="4" t="s">
        <v>55</v>
      </c>
      <c r="D42" s="5" t="s">
        <v>63</v>
      </c>
      <c r="E42" s="12" t="s">
        <v>21</v>
      </c>
      <c r="F42" s="7"/>
      <c r="G42" s="8"/>
      <c r="H42" s="9"/>
      <c r="I42" s="7"/>
      <c r="J42" s="7"/>
      <c r="K42" s="7"/>
      <c r="L42" s="9"/>
      <c r="M42" s="10"/>
      <c r="N42" s="11" t="str">
        <f t="shared" si="2"/>
        <v/>
      </c>
      <c r="O42" s="3" t="str">
        <f t="shared" ca="1" si="3"/>
        <v>not started</v>
      </c>
    </row>
    <row r="43" spans="1:15" x14ac:dyDescent="0.4">
      <c r="A43" s="3">
        <v>42</v>
      </c>
      <c r="B43" s="3">
        <v>7</v>
      </c>
      <c r="C43" s="4" t="s">
        <v>55</v>
      </c>
      <c r="D43" s="5" t="s">
        <v>64</v>
      </c>
      <c r="E43" s="12" t="s">
        <v>21</v>
      </c>
      <c r="F43" s="7"/>
      <c r="G43" s="8"/>
      <c r="H43" s="9"/>
      <c r="I43" s="7"/>
      <c r="J43" s="7"/>
      <c r="K43" s="7"/>
      <c r="L43" s="9"/>
      <c r="M43" s="10"/>
      <c r="N43" s="11" t="str">
        <f t="shared" si="2"/>
        <v/>
      </c>
      <c r="O43" s="3" t="str">
        <f t="shared" ca="1" si="3"/>
        <v>not started</v>
      </c>
    </row>
    <row r="44" spans="1:15" x14ac:dyDescent="0.4">
      <c r="A44" s="3">
        <v>43</v>
      </c>
      <c r="B44" s="3">
        <v>7</v>
      </c>
      <c r="C44" s="4" t="s">
        <v>55</v>
      </c>
      <c r="D44" s="5" t="s">
        <v>65</v>
      </c>
      <c r="E44" s="13" t="s">
        <v>33</v>
      </c>
      <c r="F44" s="7"/>
      <c r="G44" s="8"/>
      <c r="H44" s="9"/>
      <c r="I44" s="7"/>
      <c r="J44" s="7"/>
      <c r="K44" s="7"/>
      <c r="L44" s="9"/>
      <c r="M44" s="10"/>
      <c r="N44" s="11" t="str">
        <f t="shared" si="2"/>
        <v/>
      </c>
      <c r="O44" s="3" t="str">
        <f t="shared" ca="1" si="3"/>
        <v>not started</v>
      </c>
    </row>
    <row r="45" spans="1:15" x14ac:dyDescent="0.4">
      <c r="A45" s="3">
        <v>44</v>
      </c>
      <c r="B45" s="3">
        <v>7</v>
      </c>
      <c r="C45" s="4" t="s">
        <v>55</v>
      </c>
      <c r="D45" s="5" t="s">
        <v>66</v>
      </c>
      <c r="E45" s="13" t="s">
        <v>33</v>
      </c>
      <c r="F45" s="7"/>
      <c r="G45" s="8"/>
      <c r="H45" s="9"/>
      <c r="I45" s="7"/>
      <c r="J45" s="7"/>
      <c r="K45" s="7"/>
      <c r="L45" s="9"/>
      <c r="M45" s="10"/>
      <c r="N45" s="11" t="str">
        <f t="shared" si="2"/>
        <v/>
      </c>
      <c r="O45" s="3" t="str">
        <f t="shared" ca="1" si="3"/>
        <v>not started</v>
      </c>
    </row>
    <row r="46" spans="1:15" x14ac:dyDescent="0.4">
      <c r="A46" s="3">
        <v>45</v>
      </c>
      <c r="B46" s="3">
        <v>8</v>
      </c>
      <c r="C46" s="4" t="s">
        <v>67</v>
      </c>
      <c r="D46" s="5" t="s">
        <v>68</v>
      </c>
      <c r="E46" s="6" t="s">
        <v>17</v>
      </c>
      <c r="F46" s="7"/>
      <c r="G46" s="8"/>
      <c r="H46" s="9"/>
      <c r="I46" s="7"/>
      <c r="J46" s="7"/>
      <c r="K46" s="7"/>
      <c r="L46" s="9"/>
      <c r="M46" s="10"/>
      <c r="N46" s="11" t="str">
        <f t="shared" si="2"/>
        <v/>
      </c>
      <c r="O46" s="3" t="str">
        <f t="shared" ca="1" si="3"/>
        <v>not started</v>
      </c>
    </row>
    <row r="47" spans="1:15" x14ac:dyDescent="0.4">
      <c r="A47" s="3">
        <v>46</v>
      </c>
      <c r="B47" s="3">
        <v>8</v>
      </c>
      <c r="C47" s="4" t="s">
        <v>67</v>
      </c>
      <c r="D47" s="5" t="s">
        <v>69</v>
      </c>
      <c r="E47" s="6" t="s">
        <v>17</v>
      </c>
      <c r="F47" s="7"/>
      <c r="G47" s="8"/>
      <c r="H47" s="9"/>
      <c r="I47" s="7"/>
      <c r="J47" s="7"/>
      <c r="K47" s="7"/>
      <c r="L47" s="9"/>
      <c r="M47" s="10"/>
      <c r="N47" s="11" t="str">
        <f t="shared" si="2"/>
        <v/>
      </c>
      <c r="O47" s="3" t="str">
        <f t="shared" ca="1" si="3"/>
        <v>not started</v>
      </c>
    </row>
    <row r="48" spans="1:15" x14ac:dyDescent="0.4">
      <c r="A48" s="3">
        <v>47</v>
      </c>
      <c r="B48" s="3">
        <v>8</v>
      </c>
      <c r="C48" s="4" t="s">
        <v>67</v>
      </c>
      <c r="D48" s="5" t="s">
        <v>70</v>
      </c>
      <c r="E48" s="6" t="s">
        <v>17</v>
      </c>
      <c r="F48" s="7"/>
      <c r="G48" s="8"/>
      <c r="H48" s="9"/>
      <c r="I48" s="7"/>
      <c r="J48" s="7"/>
      <c r="K48" s="7"/>
      <c r="L48" s="9"/>
      <c r="M48" s="10"/>
      <c r="N48" s="11" t="str">
        <f t="shared" si="2"/>
        <v/>
      </c>
      <c r="O48" s="3" t="str">
        <f t="shared" ca="1" si="3"/>
        <v>not started</v>
      </c>
    </row>
    <row r="49" spans="1:15" x14ac:dyDescent="0.4">
      <c r="A49" s="3">
        <v>48</v>
      </c>
      <c r="B49" s="3">
        <v>8</v>
      </c>
      <c r="C49" s="4" t="s">
        <v>67</v>
      </c>
      <c r="D49" s="5" t="s">
        <v>71</v>
      </c>
      <c r="E49" s="6" t="s">
        <v>17</v>
      </c>
      <c r="F49" s="7"/>
      <c r="G49" s="8"/>
      <c r="H49" s="9"/>
      <c r="I49" s="7"/>
      <c r="J49" s="7"/>
      <c r="K49" s="7"/>
      <c r="L49" s="9"/>
      <c r="M49" s="10"/>
      <c r="N49" s="11" t="str">
        <f t="shared" si="2"/>
        <v/>
      </c>
      <c r="O49" s="3" t="str">
        <f t="shared" ca="1" si="3"/>
        <v>not started</v>
      </c>
    </row>
    <row r="50" spans="1:15" x14ac:dyDescent="0.4">
      <c r="A50" s="3">
        <v>49</v>
      </c>
      <c r="B50" s="3">
        <v>8</v>
      </c>
      <c r="C50" s="4" t="s">
        <v>67</v>
      </c>
      <c r="D50" s="5" t="s">
        <v>72</v>
      </c>
      <c r="E50" s="6" t="s">
        <v>17</v>
      </c>
      <c r="F50" s="7"/>
      <c r="G50" s="8"/>
      <c r="H50" s="9"/>
      <c r="I50" s="7"/>
      <c r="J50" s="7"/>
      <c r="K50" s="7"/>
      <c r="L50" s="9"/>
      <c r="M50" s="10"/>
      <c r="N50" s="11" t="str">
        <f t="shared" si="2"/>
        <v/>
      </c>
      <c r="O50" s="3" t="str">
        <f t="shared" ca="1" si="3"/>
        <v>not started</v>
      </c>
    </row>
    <row r="51" spans="1:15" x14ac:dyDescent="0.4">
      <c r="A51" s="3">
        <v>50</v>
      </c>
      <c r="B51" s="3">
        <v>8</v>
      </c>
      <c r="C51" s="4" t="s">
        <v>67</v>
      </c>
      <c r="D51" s="5" t="s">
        <v>73</v>
      </c>
      <c r="E51" s="6" t="s">
        <v>17</v>
      </c>
      <c r="F51" s="7"/>
      <c r="G51" s="8"/>
      <c r="H51" s="9"/>
      <c r="I51" s="7"/>
      <c r="J51" s="7"/>
      <c r="K51" s="7"/>
      <c r="L51" s="9"/>
      <c r="M51" s="10"/>
      <c r="N51" s="11" t="str">
        <f t="shared" si="2"/>
        <v/>
      </c>
      <c r="O51" s="3" t="str">
        <f t="shared" ca="1" si="3"/>
        <v>not started</v>
      </c>
    </row>
    <row r="52" spans="1:15" x14ac:dyDescent="0.4">
      <c r="A52" s="3">
        <v>51</v>
      </c>
      <c r="B52" s="3">
        <v>8</v>
      </c>
      <c r="C52" s="4" t="s">
        <v>67</v>
      </c>
      <c r="D52" s="5" t="s">
        <v>74</v>
      </c>
      <c r="E52" s="12" t="s">
        <v>21</v>
      </c>
      <c r="F52" s="7"/>
      <c r="G52" s="8"/>
      <c r="H52" s="9"/>
      <c r="I52" s="7"/>
      <c r="J52" s="7"/>
      <c r="K52" s="7"/>
      <c r="L52" s="9"/>
      <c r="M52" s="10"/>
      <c r="N52" s="11" t="str">
        <f t="shared" si="2"/>
        <v/>
      </c>
      <c r="O52" s="3" t="str">
        <f t="shared" ca="1" si="3"/>
        <v>not started</v>
      </c>
    </row>
    <row r="53" spans="1:15" x14ac:dyDescent="0.4">
      <c r="A53" s="3">
        <v>52</v>
      </c>
      <c r="B53" s="3">
        <v>8</v>
      </c>
      <c r="C53" s="4" t="s">
        <v>67</v>
      </c>
      <c r="D53" s="5" t="s">
        <v>75</v>
      </c>
      <c r="E53" s="12" t="s">
        <v>21</v>
      </c>
      <c r="F53" s="7"/>
      <c r="G53" s="8"/>
      <c r="H53" s="9"/>
      <c r="I53" s="7"/>
      <c r="J53" s="7"/>
      <c r="K53" s="7"/>
      <c r="L53" s="9"/>
      <c r="M53" s="10"/>
      <c r="N53" s="11" t="str">
        <f t="shared" si="2"/>
        <v/>
      </c>
      <c r="O53" s="3" t="str">
        <f t="shared" ca="1" si="3"/>
        <v>not started</v>
      </c>
    </row>
    <row r="54" spans="1:15" x14ac:dyDescent="0.4">
      <c r="A54" s="3">
        <v>53</v>
      </c>
      <c r="B54" s="3">
        <v>8</v>
      </c>
      <c r="C54" s="4" t="s">
        <v>67</v>
      </c>
      <c r="D54" s="5" t="s">
        <v>76</v>
      </c>
      <c r="E54" s="12" t="s">
        <v>21</v>
      </c>
      <c r="F54" s="7"/>
      <c r="G54" s="8"/>
      <c r="H54" s="9"/>
      <c r="I54" s="7"/>
      <c r="J54" s="7"/>
      <c r="K54" s="7"/>
      <c r="L54" s="9"/>
      <c r="M54" s="10"/>
      <c r="N54" s="11" t="str">
        <f t="shared" si="2"/>
        <v/>
      </c>
      <c r="O54" s="3" t="str">
        <f t="shared" ca="1" si="3"/>
        <v>not started</v>
      </c>
    </row>
    <row r="55" spans="1:15" x14ac:dyDescent="0.4">
      <c r="A55" s="3">
        <v>54</v>
      </c>
      <c r="B55" s="3">
        <v>8</v>
      </c>
      <c r="C55" s="4" t="s">
        <v>67</v>
      </c>
      <c r="D55" s="5" t="s">
        <v>77</v>
      </c>
      <c r="E55" s="12" t="s">
        <v>21</v>
      </c>
      <c r="F55" s="7"/>
      <c r="G55" s="8"/>
      <c r="H55" s="9"/>
      <c r="I55" s="7"/>
      <c r="J55" s="7"/>
      <c r="K55" s="7"/>
      <c r="L55" s="9"/>
      <c r="M55" s="10"/>
      <c r="N55" s="11" t="str">
        <f t="shared" si="2"/>
        <v/>
      </c>
      <c r="O55" s="3" t="str">
        <f t="shared" ca="1" si="3"/>
        <v>not started</v>
      </c>
    </row>
    <row r="56" spans="1:15" x14ac:dyDescent="0.4">
      <c r="A56" s="3">
        <v>55</v>
      </c>
      <c r="B56" s="3">
        <v>8</v>
      </c>
      <c r="C56" s="4" t="s">
        <v>67</v>
      </c>
      <c r="D56" s="5" t="s">
        <v>78</v>
      </c>
      <c r="E56" s="12" t="s">
        <v>21</v>
      </c>
      <c r="F56" s="7"/>
      <c r="G56" s="8"/>
      <c r="H56" s="9"/>
      <c r="I56" s="7"/>
      <c r="J56" s="7"/>
      <c r="K56" s="7"/>
      <c r="L56" s="9"/>
      <c r="M56" s="10"/>
      <c r="N56" s="11" t="str">
        <f t="shared" si="2"/>
        <v/>
      </c>
      <c r="O56" s="3" t="str">
        <f t="shared" ca="1" si="3"/>
        <v>not started</v>
      </c>
    </row>
    <row r="57" spans="1:15" x14ac:dyDescent="0.4">
      <c r="A57" s="3">
        <v>56</v>
      </c>
      <c r="B57" s="3">
        <v>8</v>
      </c>
      <c r="C57" s="4" t="s">
        <v>67</v>
      </c>
      <c r="D57" s="5" t="s">
        <v>79</v>
      </c>
      <c r="E57" s="12" t="s">
        <v>21</v>
      </c>
      <c r="F57" s="7"/>
      <c r="G57" s="8"/>
      <c r="H57" s="9"/>
      <c r="I57" s="7"/>
      <c r="J57" s="7"/>
      <c r="K57" s="7"/>
      <c r="L57" s="9"/>
      <c r="M57" s="10"/>
      <c r="N57" s="11" t="str">
        <f t="shared" si="2"/>
        <v/>
      </c>
      <c r="O57" s="3" t="str">
        <f t="shared" ca="1" si="3"/>
        <v>not started</v>
      </c>
    </row>
    <row r="58" spans="1:15" x14ac:dyDescent="0.4">
      <c r="A58" s="3">
        <v>57</v>
      </c>
      <c r="B58" s="3">
        <v>8</v>
      </c>
      <c r="C58" s="4" t="s">
        <v>67</v>
      </c>
      <c r="D58" s="5" t="s">
        <v>80</v>
      </c>
      <c r="E58" s="12" t="s">
        <v>21</v>
      </c>
      <c r="F58" s="7"/>
      <c r="G58" s="8"/>
      <c r="H58" s="9"/>
      <c r="I58" s="7"/>
      <c r="J58" s="7"/>
      <c r="K58" s="7"/>
      <c r="L58" s="9"/>
      <c r="M58" s="10"/>
      <c r="N58" s="11" t="str">
        <f t="shared" si="2"/>
        <v/>
      </c>
      <c r="O58" s="3" t="str">
        <f t="shared" ca="1" si="3"/>
        <v>not started</v>
      </c>
    </row>
    <row r="59" spans="1:15" x14ac:dyDescent="0.4">
      <c r="A59" s="3">
        <v>58</v>
      </c>
      <c r="B59" s="3">
        <v>8</v>
      </c>
      <c r="C59" s="4" t="s">
        <v>67</v>
      </c>
      <c r="D59" s="5" t="s">
        <v>81</v>
      </c>
      <c r="E59" s="13" t="s">
        <v>33</v>
      </c>
      <c r="F59" s="7"/>
      <c r="G59" s="8"/>
      <c r="H59" s="9"/>
      <c r="I59" s="7"/>
      <c r="J59" s="7"/>
      <c r="K59" s="7"/>
      <c r="L59" s="9"/>
      <c r="M59" s="10"/>
      <c r="N59" s="11" t="str">
        <f t="shared" si="2"/>
        <v/>
      </c>
      <c r="O59" s="3" t="str">
        <f t="shared" ca="1" si="3"/>
        <v>not started</v>
      </c>
    </row>
    <row r="60" spans="1:15" x14ac:dyDescent="0.4">
      <c r="A60" s="3">
        <v>59</v>
      </c>
      <c r="B60" s="3">
        <v>8</v>
      </c>
      <c r="C60" s="4" t="s">
        <v>67</v>
      </c>
      <c r="D60" s="5" t="s">
        <v>82</v>
      </c>
      <c r="E60" s="13" t="s">
        <v>33</v>
      </c>
      <c r="F60" s="7"/>
      <c r="G60" s="8"/>
      <c r="H60" s="9"/>
      <c r="I60" s="7"/>
      <c r="J60" s="7"/>
      <c r="K60" s="7"/>
      <c r="L60" s="9"/>
      <c r="M60" s="10"/>
      <c r="N60" s="11" t="str">
        <f t="shared" si="2"/>
        <v/>
      </c>
      <c r="O60" s="3" t="str">
        <f t="shared" ca="1" si="3"/>
        <v>not started</v>
      </c>
    </row>
    <row r="61" spans="1:15" x14ac:dyDescent="0.4">
      <c r="A61" s="3">
        <v>60</v>
      </c>
      <c r="B61" s="3">
        <v>9</v>
      </c>
      <c r="C61" s="4" t="s">
        <v>83</v>
      </c>
      <c r="D61" s="5" t="s">
        <v>84</v>
      </c>
      <c r="E61" s="12" t="s">
        <v>21</v>
      </c>
      <c r="F61" s="7"/>
      <c r="G61" s="8"/>
      <c r="H61" s="9"/>
      <c r="I61" s="7"/>
      <c r="J61" s="7"/>
      <c r="K61" s="7"/>
      <c r="L61" s="9"/>
      <c r="M61" s="10"/>
      <c r="N61" s="11" t="str">
        <f t="shared" si="2"/>
        <v/>
      </c>
      <c r="O61" s="3" t="str">
        <f t="shared" ca="1" si="3"/>
        <v>not started</v>
      </c>
    </row>
    <row r="62" spans="1:15" x14ac:dyDescent="0.4">
      <c r="A62" s="3">
        <v>61</v>
      </c>
      <c r="B62" s="3">
        <v>9</v>
      </c>
      <c r="C62" s="4" t="s">
        <v>83</v>
      </c>
      <c r="D62" s="5" t="s">
        <v>85</v>
      </c>
      <c r="E62" s="12" t="s">
        <v>21</v>
      </c>
      <c r="F62" s="7"/>
      <c r="G62" s="8"/>
      <c r="H62" s="9"/>
      <c r="I62" s="7"/>
      <c r="J62" s="7"/>
      <c r="K62" s="7"/>
      <c r="L62" s="9"/>
      <c r="M62" s="10"/>
      <c r="N62" s="11" t="str">
        <f t="shared" si="2"/>
        <v/>
      </c>
      <c r="O62" s="3" t="str">
        <f t="shared" ca="1" si="3"/>
        <v>not started</v>
      </c>
    </row>
    <row r="63" spans="1:15" x14ac:dyDescent="0.4">
      <c r="A63" s="3">
        <v>62</v>
      </c>
      <c r="B63" s="3">
        <v>9</v>
      </c>
      <c r="C63" s="4" t="s">
        <v>83</v>
      </c>
      <c r="D63" s="5" t="s">
        <v>86</v>
      </c>
      <c r="E63" s="13" t="s">
        <v>33</v>
      </c>
      <c r="F63" s="7"/>
      <c r="G63" s="8"/>
      <c r="H63" s="9"/>
      <c r="I63" s="7"/>
      <c r="J63" s="7"/>
      <c r="K63" s="7"/>
      <c r="L63" s="9"/>
      <c r="M63" s="10"/>
      <c r="N63" s="11" t="str">
        <f t="shared" si="2"/>
        <v/>
      </c>
      <c r="O63" s="3" t="str">
        <f t="shared" ca="1" si="3"/>
        <v>not started</v>
      </c>
    </row>
    <row r="64" spans="1:15" x14ac:dyDescent="0.4">
      <c r="A64" s="3">
        <v>63</v>
      </c>
      <c r="B64" s="3">
        <v>10</v>
      </c>
      <c r="C64" s="4" t="s">
        <v>87</v>
      </c>
      <c r="D64" s="5" t="s">
        <v>88</v>
      </c>
      <c r="E64" s="6" t="s">
        <v>17</v>
      </c>
      <c r="F64" s="7"/>
      <c r="G64" s="8"/>
      <c r="H64" s="9"/>
      <c r="I64" s="7"/>
      <c r="J64" s="7"/>
      <c r="K64" s="7"/>
      <c r="L64" s="9"/>
      <c r="M64" s="10"/>
      <c r="N64" s="11" t="str">
        <f t="shared" si="2"/>
        <v/>
      </c>
      <c r="O64" s="3" t="str">
        <f t="shared" ca="1" si="3"/>
        <v>not started</v>
      </c>
    </row>
    <row r="65" spans="1:15" x14ac:dyDescent="0.4">
      <c r="A65" s="3">
        <v>64</v>
      </c>
      <c r="B65" s="3">
        <v>10</v>
      </c>
      <c r="C65" s="4" t="s">
        <v>87</v>
      </c>
      <c r="D65" s="5" t="s">
        <v>89</v>
      </c>
      <c r="E65" s="6" t="s">
        <v>17</v>
      </c>
      <c r="F65" s="7"/>
      <c r="G65" s="8"/>
      <c r="H65" s="9"/>
      <c r="I65" s="7"/>
      <c r="J65" s="7"/>
      <c r="K65" s="7"/>
      <c r="L65" s="9"/>
      <c r="M65" s="10"/>
      <c r="N65" s="11" t="str">
        <f t="shared" si="2"/>
        <v/>
      </c>
      <c r="O65" s="3" t="str">
        <f t="shared" ca="1" si="3"/>
        <v>not started</v>
      </c>
    </row>
    <row r="66" spans="1:15" x14ac:dyDescent="0.4">
      <c r="A66" s="3">
        <v>65</v>
      </c>
      <c r="B66" s="3">
        <v>10</v>
      </c>
      <c r="C66" s="4" t="s">
        <v>87</v>
      </c>
      <c r="D66" s="5" t="s">
        <v>90</v>
      </c>
      <c r="E66" s="12" t="s">
        <v>21</v>
      </c>
      <c r="F66" s="7"/>
      <c r="G66" s="8"/>
      <c r="H66" s="9"/>
      <c r="I66" s="7"/>
      <c r="J66" s="7"/>
      <c r="K66" s="7"/>
      <c r="L66" s="9"/>
      <c r="M66" s="10"/>
      <c r="N66" s="11" t="str">
        <f t="shared" ref="N66:N97" si="4">IF(G66="","",IF(N(M66)&gt;=4,"done",G66+CHOOSE(N(M66)+1,1,3,7,14)))</f>
        <v/>
      </c>
      <c r="O66" s="3" t="str">
        <f t="shared" ref="O66:O97" ca="1" si="5">IF(G66="","not started",IF(N66="done","done",IF(N66&lt;=TODAY(),"due","scheduled")))</f>
        <v>not started</v>
      </c>
    </row>
    <row r="67" spans="1:15" x14ac:dyDescent="0.4">
      <c r="A67" s="3">
        <v>66</v>
      </c>
      <c r="B67" s="3">
        <v>10</v>
      </c>
      <c r="C67" s="4" t="s">
        <v>87</v>
      </c>
      <c r="D67" s="5" t="s">
        <v>91</v>
      </c>
      <c r="E67" s="12" t="s">
        <v>21</v>
      </c>
      <c r="F67" s="7"/>
      <c r="G67" s="8"/>
      <c r="H67" s="9"/>
      <c r="I67" s="7"/>
      <c r="J67" s="7"/>
      <c r="K67" s="7"/>
      <c r="L67" s="9"/>
      <c r="M67" s="10"/>
      <c r="N67" s="11" t="str">
        <f t="shared" si="4"/>
        <v/>
      </c>
      <c r="O67" s="3" t="str">
        <f t="shared" ca="1" si="5"/>
        <v>not started</v>
      </c>
    </row>
    <row r="68" spans="1:15" x14ac:dyDescent="0.4">
      <c r="A68" s="3">
        <v>67</v>
      </c>
      <c r="B68" s="3">
        <v>10</v>
      </c>
      <c r="C68" s="4" t="s">
        <v>87</v>
      </c>
      <c r="D68" s="5" t="s">
        <v>92</v>
      </c>
      <c r="E68" s="12" t="s">
        <v>21</v>
      </c>
      <c r="F68" s="7"/>
      <c r="G68" s="8"/>
      <c r="H68" s="9"/>
      <c r="I68" s="7"/>
      <c r="J68" s="7"/>
      <c r="K68" s="7"/>
      <c r="L68" s="9"/>
      <c r="M68" s="10"/>
      <c r="N68" s="11" t="str">
        <f t="shared" si="4"/>
        <v/>
      </c>
      <c r="O68" s="3" t="str">
        <f t="shared" ca="1" si="5"/>
        <v>not started</v>
      </c>
    </row>
    <row r="69" spans="1:15" x14ac:dyDescent="0.4">
      <c r="A69" s="3">
        <v>68</v>
      </c>
      <c r="B69" s="3">
        <v>10</v>
      </c>
      <c r="C69" s="4" t="s">
        <v>87</v>
      </c>
      <c r="D69" s="5" t="s">
        <v>93</v>
      </c>
      <c r="E69" s="12" t="s">
        <v>21</v>
      </c>
      <c r="F69" s="7"/>
      <c r="G69" s="8"/>
      <c r="H69" s="9"/>
      <c r="I69" s="7"/>
      <c r="J69" s="7"/>
      <c r="K69" s="7"/>
      <c r="L69" s="9"/>
      <c r="M69" s="10"/>
      <c r="N69" s="11" t="str">
        <f t="shared" si="4"/>
        <v/>
      </c>
      <c r="O69" s="3" t="str">
        <f t="shared" ca="1" si="5"/>
        <v>not started</v>
      </c>
    </row>
    <row r="70" spans="1:15" x14ac:dyDescent="0.4">
      <c r="A70" s="3">
        <v>69</v>
      </c>
      <c r="B70" s="3">
        <v>10</v>
      </c>
      <c r="C70" s="4" t="s">
        <v>87</v>
      </c>
      <c r="D70" s="5" t="s">
        <v>94</v>
      </c>
      <c r="E70" s="13" t="s">
        <v>33</v>
      </c>
      <c r="F70" s="7"/>
      <c r="G70" s="8"/>
      <c r="H70" s="9"/>
      <c r="I70" s="7"/>
      <c r="J70" s="7"/>
      <c r="K70" s="7"/>
      <c r="L70" s="9"/>
      <c r="M70" s="10"/>
      <c r="N70" s="11" t="str">
        <f t="shared" si="4"/>
        <v/>
      </c>
      <c r="O70" s="3" t="str">
        <f t="shared" ca="1" si="5"/>
        <v>not started</v>
      </c>
    </row>
    <row r="71" spans="1:15" x14ac:dyDescent="0.4">
      <c r="A71" s="3">
        <v>70</v>
      </c>
      <c r="B71" s="3">
        <v>11</v>
      </c>
      <c r="C71" s="4" t="s">
        <v>95</v>
      </c>
      <c r="D71" s="5" t="s">
        <v>96</v>
      </c>
      <c r="E71" s="12" t="s">
        <v>21</v>
      </c>
      <c r="F71" s="7"/>
      <c r="G71" s="8"/>
      <c r="H71" s="9"/>
      <c r="I71" s="7"/>
      <c r="J71" s="7"/>
      <c r="K71" s="7"/>
      <c r="L71" s="9"/>
      <c r="M71" s="10"/>
      <c r="N71" s="11" t="str">
        <f t="shared" si="4"/>
        <v/>
      </c>
      <c r="O71" s="3" t="str">
        <f t="shared" ca="1" si="5"/>
        <v>not started</v>
      </c>
    </row>
    <row r="72" spans="1:15" x14ac:dyDescent="0.4">
      <c r="A72" s="3">
        <v>71</v>
      </c>
      <c r="B72" s="3">
        <v>11</v>
      </c>
      <c r="C72" s="4" t="s">
        <v>95</v>
      </c>
      <c r="D72" s="5" t="s">
        <v>97</v>
      </c>
      <c r="E72" s="12" t="s">
        <v>21</v>
      </c>
      <c r="F72" s="7"/>
      <c r="G72" s="8"/>
      <c r="H72" s="9"/>
      <c r="I72" s="7"/>
      <c r="J72" s="7"/>
      <c r="K72" s="7"/>
      <c r="L72" s="9"/>
      <c r="M72" s="10"/>
      <c r="N72" s="11" t="str">
        <f t="shared" si="4"/>
        <v/>
      </c>
      <c r="O72" s="3" t="str">
        <f t="shared" ca="1" si="5"/>
        <v>not started</v>
      </c>
    </row>
    <row r="73" spans="1:15" x14ac:dyDescent="0.4">
      <c r="A73" s="3">
        <v>72</v>
      </c>
      <c r="B73" s="3">
        <v>11</v>
      </c>
      <c r="C73" s="4" t="s">
        <v>95</v>
      </c>
      <c r="D73" s="5" t="s">
        <v>98</v>
      </c>
      <c r="E73" s="12" t="s">
        <v>21</v>
      </c>
      <c r="F73" s="7"/>
      <c r="G73" s="8"/>
      <c r="H73" s="9"/>
      <c r="I73" s="7"/>
      <c r="J73" s="7"/>
      <c r="K73" s="7"/>
      <c r="L73" s="9"/>
      <c r="M73" s="10"/>
      <c r="N73" s="11" t="str">
        <f t="shared" si="4"/>
        <v/>
      </c>
      <c r="O73" s="3" t="str">
        <f t="shared" ca="1" si="5"/>
        <v>not started</v>
      </c>
    </row>
    <row r="74" spans="1:15" x14ac:dyDescent="0.4">
      <c r="A74" s="3">
        <v>73</v>
      </c>
      <c r="B74" s="3">
        <v>11</v>
      </c>
      <c r="C74" s="4" t="s">
        <v>95</v>
      </c>
      <c r="D74" s="5" t="s">
        <v>99</v>
      </c>
      <c r="E74" s="12" t="s">
        <v>21</v>
      </c>
      <c r="F74" s="7"/>
      <c r="G74" s="8"/>
      <c r="H74" s="9"/>
      <c r="I74" s="7"/>
      <c r="J74" s="7"/>
      <c r="K74" s="7"/>
      <c r="L74" s="9"/>
      <c r="M74" s="10"/>
      <c r="N74" s="11" t="str">
        <f t="shared" si="4"/>
        <v/>
      </c>
      <c r="O74" s="3" t="str">
        <f t="shared" ca="1" si="5"/>
        <v>not started</v>
      </c>
    </row>
    <row r="75" spans="1:15" x14ac:dyDescent="0.4">
      <c r="A75" s="3">
        <v>74</v>
      </c>
      <c r="B75" s="3">
        <v>11</v>
      </c>
      <c r="C75" s="4" t="s">
        <v>95</v>
      </c>
      <c r="D75" s="5" t="s">
        <v>100</v>
      </c>
      <c r="E75" s="12" t="s">
        <v>21</v>
      </c>
      <c r="F75" s="7"/>
      <c r="G75" s="8"/>
      <c r="H75" s="9"/>
      <c r="I75" s="7"/>
      <c r="J75" s="7"/>
      <c r="K75" s="7"/>
      <c r="L75" s="9"/>
      <c r="M75" s="10"/>
      <c r="N75" s="11" t="str">
        <f t="shared" si="4"/>
        <v/>
      </c>
      <c r="O75" s="3" t="str">
        <f t="shared" ca="1" si="5"/>
        <v>not started</v>
      </c>
    </row>
    <row r="76" spans="1:15" x14ac:dyDescent="0.4">
      <c r="A76" s="3">
        <v>75</v>
      </c>
      <c r="B76" s="3">
        <v>11</v>
      </c>
      <c r="C76" s="4" t="s">
        <v>95</v>
      </c>
      <c r="D76" s="5" t="s">
        <v>101</v>
      </c>
      <c r="E76" s="12" t="s">
        <v>21</v>
      </c>
      <c r="F76" s="7"/>
      <c r="G76" s="8"/>
      <c r="H76" s="9"/>
      <c r="I76" s="7"/>
      <c r="J76" s="7"/>
      <c r="K76" s="7"/>
      <c r="L76" s="9"/>
      <c r="M76" s="10"/>
      <c r="N76" s="11" t="str">
        <f t="shared" si="4"/>
        <v/>
      </c>
      <c r="O76" s="3" t="str">
        <f t="shared" ca="1" si="5"/>
        <v>not started</v>
      </c>
    </row>
    <row r="77" spans="1:15" x14ac:dyDescent="0.4">
      <c r="A77" s="3">
        <v>76</v>
      </c>
      <c r="B77" s="3">
        <v>11</v>
      </c>
      <c r="C77" s="4" t="s">
        <v>95</v>
      </c>
      <c r="D77" s="5" t="s">
        <v>102</v>
      </c>
      <c r="E77" s="12" t="s">
        <v>21</v>
      </c>
      <c r="F77" s="7"/>
      <c r="G77" s="8"/>
      <c r="H77" s="9"/>
      <c r="I77" s="7"/>
      <c r="J77" s="7"/>
      <c r="K77" s="7"/>
      <c r="L77" s="9"/>
      <c r="M77" s="10"/>
      <c r="N77" s="11" t="str">
        <f t="shared" si="4"/>
        <v/>
      </c>
      <c r="O77" s="3" t="str">
        <f t="shared" ca="1" si="5"/>
        <v>not started</v>
      </c>
    </row>
    <row r="78" spans="1:15" x14ac:dyDescent="0.4">
      <c r="A78" s="3">
        <v>77</v>
      </c>
      <c r="B78" s="3">
        <v>11</v>
      </c>
      <c r="C78" s="4" t="s">
        <v>95</v>
      </c>
      <c r="D78" s="5" t="s">
        <v>103</v>
      </c>
      <c r="E78" s="12" t="s">
        <v>21</v>
      </c>
      <c r="F78" s="7"/>
      <c r="G78" s="8"/>
      <c r="H78" s="9"/>
      <c r="I78" s="7"/>
      <c r="J78" s="7"/>
      <c r="K78" s="7"/>
      <c r="L78" s="9"/>
      <c r="M78" s="10"/>
      <c r="N78" s="11" t="str">
        <f t="shared" si="4"/>
        <v/>
      </c>
      <c r="O78" s="3" t="str">
        <f t="shared" ca="1" si="5"/>
        <v>not started</v>
      </c>
    </row>
    <row r="79" spans="1:15" x14ac:dyDescent="0.4">
      <c r="A79" s="3">
        <v>78</v>
      </c>
      <c r="B79" s="3">
        <v>11</v>
      </c>
      <c r="C79" s="4" t="s">
        <v>95</v>
      </c>
      <c r="D79" s="5" t="s">
        <v>104</v>
      </c>
      <c r="E79" s="12" t="s">
        <v>21</v>
      </c>
      <c r="F79" s="7"/>
      <c r="G79" s="8"/>
      <c r="H79" s="9"/>
      <c r="I79" s="7"/>
      <c r="J79" s="7"/>
      <c r="K79" s="7"/>
      <c r="L79" s="9"/>
      <c r="M79" s="10"/>
      <c r="N79" s="11" t="str">
        <f t="shared" si="4"/>
        <v/>
      </c>
      <c r="O79" s="3" t="str">
        <f t="shared" ca="1" si="5"/>
        <v>not started</v>
      </c>
    </row>
    <row r="80" spans="1:15" x14ac:dyDescent="0.4">
      <c r="A80" s="3">
        <v>79</v>
      </c>
      <c r="B80" s="3">
        <v>11</v>
      </c>
      <c r="C80" s="4" t="s">
        <v>95</v>
      </c>
      <c r="D80" s="5" t="s">
        <v>105</v>
      </c>
      <c r="E80" s="13" t="s">
        <v>33</v>
      </c>
      <c r="F80" s="7"/>
      <c r="G80" s="8"/>
      <c r="H80" s="9"/>
      <c r="I80" s="7"/>
      <c r="J80" s="7"/>
      <c r="K80" s="7"/>
      <c r="L80" s="9"/>
      <c r="M80" s="10"/>
      <c r="N80" s="11" t="str">
        <f t="shared" si="4"/>
        <v/>
      </c>
      <c r="O80" s="3" t="str">
        <f t="shared" ca="1" si="5"/>
        <v>not started</v>
      </c>
    </row>
    <row r="81" spans="1:15" x14ac:dyDescent="0.4">
      <c r="A81" s="3">
        <v>80</v>
      </c>
      <c r="B81" s="3">
        <v>12</v>
      </c>
      <c r="C81" s="4" t="s">
        <v>106</v>
      </c>
      <c r="D81" s="5" t="s">
        <v>107</v>
      </c>
      <c r="E81" s="12" t="s">
        <v>21</v>
      </c>
      <c r="F81" s="7"/>
      <c r="G81" s="8"/>
      <c r="H81" s="9"/>
      <c r="I81" s="7"/>
      <c r="J81" s="7"/>
      <c r="K81" s="7"/>
      <c r="L81" s="9"/>
      <c r="M81" s="10"/>
      <c r="N81" s="11" t="str">
        <f t="shared" si="4"/>
        <v/>
      </c>
      <c r="O81" s="3" t="str">
        <f t="shared" ca="1" si="5"/>
        <v>not started</v>
      </c>
    </row>
    <row r="82" spans="1:15" x14ac:dyDescent="0.4">
      <c r="A82" s="3">
        <v>81</v>
      </c>
      <c r="B82" s="3">
        <v>12</v>
      </c>
      <c r="C82" s="4" t="s">
        <v>106</v>
      </c>
      <c r="D82" s="5" t="s">
        <v>108</v>
      </c>
      <c r="E82" s="12" t="s">
        <v>21</v>
      </c>
      <c r="F82" s="7"/>
      <c r="G82" s="8"/>
      <c r="H82" s="9"/>
      <c r="I82" s="7"/>
      <c r="J82" s="7"/>
      <c r="K82" s="7"/>
      <c r="L82" s="9"/>
      <c r="M82" s="10"/>
      <c r="N82" s="11" t="str">
        <f t="shared" si="4"/>
        <v/>
      </c>
      <c r="O82" s="3" t="str">
        <f t="shared" ca="1" si="5"/>
        <v>not started</v>
      </c>
    </row>
    <row r="83" spans="1:15" x14ac:dyDescent="0.4">
      <c r="A83" s="3">
        <v>82</v>
      </c>
      <c r="B83" s="3">
        <v>12</v>
      </c>
      <c r="C83" s="4" t="s">
        <v>106</v>
      </c>
      <c r="D83" s="5" t="s">
        <v>109</v>
      </c>
      <c r="E83" s="12" t="s">
        <v>21</v>
      </c>
      <c r="F83" s="7"/>
      <c r="G83" s="8"/>
      <c r="H83" s="9"/>
      <c r="I83" s="7"/>
      <c r="J83" s="7"/>
      <c r="K83" s="7"/>
      <c r="L83" s="9"/>
      <c r="M83" s="10"/>
      <c r="N83" s="11" t="str">
        <f t="shared" si="4"/>
        <v/>
      </c>
      <c r="O83" s="3" t="str">
        <f t="shared" ca="1" si="5"/>
        <v>not started</v>
      </c>
    </row>
    <row r="84" spans="1:15" x14ac:dyDescent="0.4">
      <c r="A84" s="3">
        <v>83</v>
      </c>
      <c r="B84" s="3">
        <v>12</v>
      </c>
      <c r="C84" s="4" t="s">
        <v>106</v>
      </c>
      <c r="D84" s="5" t="s">
        <v>110</v>
      </c>
      <c r="E84" s="6" t="s">
        <v>17</v>
      </c>
      <c r="F84" s="7"/>
      <c r="G84" s="8"/>
      <c r="H84" s="9"/>
      <c r="I84" s="7"/>
      <c r="J84" s="7"/>
      <c r="K84" s="7"/>
      <c r="L84" s="9"/>
      <c r="M84" s="10"/>
      <c r="N84" s="11" t="str">
        <f t="shared" si="4"/>
        <v/>
      </c>
      <c r="O84" s="3" t="str">
        <f t="shared" ca="1" si="5"/>
        <v>not started</v>
      </c>
    </row>
    <row r="85" spans="1:15" x14ac:dyDescent="0.4">
      <c r="A85" s="3">
        <v>84</v>
      </c>
      <c r="B85" s="3">
        <v>12</v>
      </c>
      <c r="C85" s="4" t="s">
        <v>106</v>
      </c>
      <c r="D85" s="5" t="s">
        <v>111</v>
      </c>
      <c r="E85" s="12" t="s">
        <v>21</v>
      </c>
      <c r="F85" s="7"/>
      <c r="G85" s="8"/>
      <c r="H85" s="9"/>
      <c r="I85" s="7"/>
      <c r="J85" s="7"/>
      <c r="K85" s="7"/>
      <c r="L85" s="9"/>
      <c r="M85" s="10"/>
      <c r="N85" s="11" t="str">
        <f t="shared" si="4"/>
        <v/>
      </c>
      <c r="O85" s="3" t="str">
        <f t="shared" ca="1" si="5"/>
        <v>not started</v>
      </c>
    </row>
    <row r="86" spans="1:15" x14ac:dyDescent="0.4">
      <c r="A86" s="3">
        <v>85</v>
      </c>
      <c r="B86" s="3">
        <v>12</v>
      </c>
      <c r="C86" s="4" t="s">
        <v>106</v>
      </c>
      <c r="D86" s="5" t="s">
        <v>112</v>
      </c>
      <c r="E86" s="13" t="s">
        <v>33</v>
      </c>
      <c r="F86" s="7"/>
      <c r="G86" s="8"/>
      <c r="H86" s="9"/>
      <c r="I86" s="7"/>
      <c r="J86" s="7"/>
      <c r="K86" s="7"/>
      <c r="L86" s="9"/>
      <c r="M86" s="10"/>
      <c r="N86" s="11" t="str">
        <f t="shared" si="4"/>
        <v/>
      </c>
      <c r="O86" s="3" t="str">
        <f t="shared" ca="1" si="5"/>
        <v>not started</v>
      </c>
    </row>
    <row r="87" spans="1:15" x14ac:dyDescent="0.4">
      <c r="A87" s="3">
        <v>86</v>
      </c>
      <c r="B87" s="3">
        <v>13</v>
      </c>
      <c r="C87" s="4" t="s">
        <v>113</v>
      </c>
      <c r="D87" s="5" t="s">
        <v>114</v>
      </c>
      <c r="E87" s="12" t="s">
        <v>21</v>
      </c>
      <c r="F87" s="7"/>
      <c r="G87" s="8"/>
      <c r="H87" s="9"/>
      <c r="I87" s="7"/>
      <c r="J87" s="7"/>
      <c r="K87" s="7"/>
      <c r="L87" s="9"/>
      <c r="M87" s="10"/>
      <c r="N87" s="11" t="str">
        <f t="shared" si="4"/>
        <v/>
      </c>
      <c r="O87" s="3" t="str">
        <f t="shared" ca="1" si="5"/>
        <v>not started</v>
      </c>
    </row>
    <row r="88" spans="1:15" x14ac:dyDescent="0.4">
      <c r="A88" s="3">
        <v>87</v>
      </c>
      <c r="B88" s="3">
        <v>13</v>
      </c>
      <c r="C88" s="4" t="s">
        <v>113</v>
      </c>
      <c r="D88" s="5" t="s">
        <v>115</v>
      </c>
      <c r="E88" s="12" t="s">
        <v>21</v>
      </c>
      <c r="F88" s="7"/>
      <c r="G88" s="8"/>
      <c r="H88" s="9"/>
      <c r="I88" s="7"/>
      <c r="J88" s="7"/>
      <c r="K88" s="7"/>
      <c r="L88" s="9"/>
      <c r="M88" s="10"/>
      <c r="N88" s="11" t="str">
        <f t="shared" si="4"/>
        <v/>
      </c>
      <c r="O88" s="3" t="str">
        <f t="shared" ca="1" si="5"/>
        <v>not started</v>
      </c>
    </row>
    <row r="89" spans="1:15" x14ac:dyDescent="0.4">
      <c r="A89" s="3">
        <v>88</v>
      </c>
      <c r="B89" s="3">
        <v>13</v>
      </c>
      <c r="C89" s="4" t="s">
        <v>113</v>
      </c>
      <c r="D89" s="5" t="s">
        <v>116</v>
      </c>
      <c r="E89" s="12" t="s">
        <v>21</v>
      </c>
      <c r="F89" s="7"/>
      <c r="G89" s="8"/>
      <c r="H89" s="9"/>
      <c r="I89" s="7"/>
      <c r="J89" s="7"/>
      <c r="K89" s="7"/>
      <c r="L89" s="9"/>
      <c r="M89" s="10"/>
      <c r="N89" s="11" t="str">
        <f t="shared" si="4"/>
        <v/>
      </c>
      <c r="O89" s="3" t="str">
        <f t="shared" ca="1" si="5"/>
        <v>not started</v>
      </c>
    </row>
    <row r="90" spans="1:15" x14ac:dyDescent="0.4">
      <c r="A90" s="3">
        <v>89</v>
      </c>
      <c r="B90" s="3">
        <v>13</v>
      </c>
      <c r="C90" s="4" t="s">
        <v>113</v>
      </c>
      <c r="D90" s="5" t="s">
        <v>117</v>
      </c>
      <c r="E90" s="12" t="s">
        <v>21</v>
      </c>
      <c r="F90" s="7"/>
      <c r="G90" s="8"/>
      <c r="H90" s="9"/>
      <c r="I90" s="7"/>
      <c r="J90" s="7"/>
      <c r="K90" s="7"/>
      <c r="L90" s="9"/>
      <c r="M90" s="10"/>
      <c r="N90" s="11" t="str">
        <f t="shared" si="4"/>
        <v/>
      </c>
      <c r="O90" s="3" t="str">
        <f t="shared" ca="1" si="5"/>
        <v>not started</v>
      </c>
    </row>
    <row r="91" spans="1:15" x14ac:dyDescent="0.4">
      <c r="A91" s="3">
        <v>90</v>
      </c>
      <c r="B91" s="3">
        <v>13</v>
      </c>
      <c r="C91" s="4" t="s">
        <v>113</v>
      </c>
      <c r="D91" s="5" t="s">
        <v>118</v>
      </c>
      <c r="E91" s="12" t="s">
        <v>21</v>
      </c>
      <c r="F91" s="7"/>
      <c r="G91" s="8"/>
      <c r="H91" s="9"/>
      <c r="I91" s="7"/>
      <c r="J91" s="7"/>
      <c r="K91" s="7"/>
      <c r="L91" s="9"/>
      <c r="M91" s="10"/>
      <c r="N91" s="11" t="str">
        <f t="shared" si="4"/>
        <v/>
      </c>
      <c r="O91" s="3" t="str">
        <f t="shared" ca="1" si="5"/>
        <v>not started</v>
      </c>
    </row>
    <row r="92" spans="1:15" x14ac:dyDescent="0.4">
      <c r="A92" s="3">
        <v>91</v>
      </c>
      <c r="B92" s="3">
        <v>13</v>
      </c>
      <c r="C92" s="4" t="s">
        <v>113</v>
      </c>
      <c r="D92" s="5" t="s">
        <v>119</v>
      </c>
      <c r="E92" s="12" t="s">
        <v>21</v>
      </c>
      <c r="F92" s="7"/>
      <c r="G92" s="8"/>
      <c r="H92" s="9"/>
      <c r="I92" s="7"/>
      <c r="J92" s="7"/>
      <c r="K92" s="7"/>
      <c r="L92" s="9"/>
      <c r="M92" s="10"/>
      <c r="N92" s="11" t="str">
        <f t="shared" si="4"/>
        <v/>
      </c>
      <c r="O92" s="3" t="str">
        <f t="shared" ca="1" si="5"/>
        <v>not started</v>
      </c>
    </row>
    <row r="93" spans="1:15" x14ac:dyDescent="0.4">
      <c r="A93" s="3">
        <v>92</v>
      </c>
      <c r="B93" s="3">
        <v>13</v>
      </c>
      <c r="C93" s="4" t="s">
        <v>113</v>
      </c>
      <c r="D93" s="5" t="s">
        <v>120</v>
      </c>
      <c r="E93" s="12" t="s">
        <v>21</v>
      </c>
      <c r="F93" s="7"/>
      <c r="G93" s="8"/>
      <c r="H93" s="9"/>
      <c r="I93" s="7"/>
      <c r="J93" s="7"/>
      <c r="K93" s="7"/>
      <c r="L93" s="9"/>
      <c r="M93" s="10"/>
      <c r="N93" s="11" t="str">
        <f t="shared" si="4"/>
        <v/>
      </c>
      <c r="O93" s="3" t="str">
        <f t="shared" ca="1" si="5"/>
        <v>not started</v>
      </c>
    </row>
    <row r="94" spans="1:15" x14ac:dyDescent="0.4">
      <c r="A94" s="3">
        <v>93</v>
      </c>
      <c r="B94" s="3">
        <v>13</v>
      </c>
      <c r="C94" s="4" t="s">
        <v>113</v>
      </c>
      <c r="D94" s="5" t="s">
        <v>121</v>
      </c>
      <c r="E94" s="12" t="s">
        <v>21</v>
      </c>
      <c r="F94" s="7"/>
      <c r="G94" s="8"/>
      <c r="H94" s="9"/>
      <c r="I94" s="7"/>
      <c r="J94" s="7"/>
      <c r="K94" s="7"/>
      <c r="L94" s="9"/>
      <c r="M94" s="10"/>
      <c r="N94" s="11" t="str">
        <f t="shared" si="4"/>
        <v/>
      </c>
      <c r="O94" s="3" t="str">
        <f t="shared" ca="1" si="5"/>
        <v>not started</v>
      </c>
    </row>
    <row r="95" spans="1:15" x14ac:dyDescent="0.4">
      <c r="A95" s="3">
        <v>94</v>
      </c>
      <c r="B95" s="3">
        <v>14</v>
      </c>
      <c r="C95" s="4" t="s">
        <v>122</v>
      </c>
      <c r="D95" s="5" t="s">
        <v>123</v>
      </c>
      <c r="E95" s="12" t="s">
        <v>21</v>
      </c>
      <c r="F95" s="7"/>
      <c r="G95" s="8"/>
      <c r="H95" s="9"/>
      <c r="I95" s="7"/>
      <c r="J95" s="7"/>
      <c r="K95" s="7"/>
      <c r="L95" s="9"/>
      <c r="M95" s="10"/>
      <c r="N95" s="11" t="str">
        <f t="shared" si="4"/>
        <v/>
      </c>
      <c r="O95" s="3" t="str">
        <f t="shared" ca="1" si="5"/>
        <v>not started</v>
      </c>
    </row>
    <row r="96" spans="1:15" x14ac:dyDescent="0.4">
      <c r="A96" s="3">
        <v>95</v>
      </c>
      <c r="B96" s="3">
        <v>14</v>
      </c>
      <c r="C96" s="4" t="s">
        <v>122</v>
      </c>
      <c r="D96" s="5" t="s">
        <v>124</v>
      </c>
      <c r="E96" s="12" t="s">
        <v>21</v>
      </c>
      <c r="F96" s="7"/>
      <c r="G96" s="8"/>
      <c r="H96" s="9"/>
      <c r="I96" s="7"/>
      <c r="J96" s="7"/>
      <c r="K96" s="7"/>
      <c r="L96" s="9"/>
      <c r="M96" s="10"/>
      <c r="N96" s="11" t="str">
        <f t="shared" si="4"/>
        <v/>
      </c>
      <c r="O96" s="3" t="str">
        <f t="shared" ca="1" si="5"/>
        <v>not started</v>
      </c>
    </row>
    <row r="97" spans="1:15" x14ac:dyDescent="0.4">
      <c r="A97" s="3">
        <v>96</v>
      </c>
      <c r="B97" s="3">
        <v>14</v>
      </c>
      <c r="C97" s="4" t="s">
        <v>122</v>
      </c>
      <c r="D97" s="5" t="s">
        <v>125</v>
      </c>
      <c r="E97" s="12" t="s">
        <v>21</v>
      </c>
      <c r="F97" s="7"/>
      <c r="G97" s="8"/>
      <c r="H97" s="9"/>
      <c r="I97" s="7"/>
      <c r="J97" s="7"/>
      <c r="K97" s="7"/>
      <c r="L97" s="9"/>
      <c r="M97" s="10"/>
      <c r="N97" s="11" t="str">
        <f t="shared" si="4"/>
        <v/>
      </c>
      <c r="O97" s="3" t="str">
        <f t="shared" ca="1" si="5"/>
        <v>not started</v>
      </c>
    </row>
    <row r="98" spans="1:15" x14ac:dyDescent="0.4">
      <c r="A98" s="3">
        <v>97</v>
      </c>
      <c r="B98" s="3">
        <v>14</v>
      </c>
      <c r="C98" s="4" t="s">
        <v>122</v>
      </c>
      <c r="D98" s="5" t="s">
        <v>126</v>
      </c>
      <c r="E98" s="12" t="s">
        <v>21</v>
      </c>
      <c r="F98" s="7"/>
      <c r="G98" s="8"/>
      <c r="H98" s="9"/>
      <c r="I98" s="7"/>
      <c r="J98" s="7"/>
      <c r="K98" s="7"/>
      <c r="L98" s="9"/>
      <c r="M98" s="10"/>
      <c r="N98" s="11" t="str">
        <f t="shared" ref="N98:N129" si="6">IF(G98="","",IF(N(M98)&gt;=4,"done",G98+CHOOSE(N(M98)+1,1,3,7,14)))</f>
        <v/>
      </c>
      <c r="O98" s="3" t="str">
        <f t="shared" ref="O98:O129" ca="1" si="7">IF(G98="","not started",IF(N98="done","done",IF(N98&lt;=TODAY(),"due","scheduled")))</f>
        <v>not started</v>
      </c>
    </row>
    <row r="99" spans="1:15" x14ac:dyDescent="0.4">
      <c r="A99" s="3">
        <v>98</v>
      </c>
      <c r="B99" s="3">
        <v>14</v>
      </c>
      <c r="C99" s="4" t="s">
        <v>122</v>
      </c>
      <c r="D99" s="5" t="s">
        <v>127</v>
      </c>
      <c r="E99" s="12" t="s">
        <v>21</v>
      </c>
      <c r="F99" s="7"/>
      <c r="G99" s="8"/>
      <c r="H99" s="9"/>
      <c r="I99" s="7"/>
      <c r="J99" s="7"/>
      <c r="K99" s="7"/>
      <c r="L99" s="9"/>
      <c r="M99" s="10"/>
      <c r="N99" s="11" t="str">
        <f t="shared" si="6"/>
        <v/>
      </c>
      <c r="O99" s="3" t="str">
        <f t="shared" ca="1" si="7"/>
        <v>not started</v>
      </c>
    </row>
    <row r="100" spans="1:15" x14ac:dyDescent="0.4">
      <c r="A100" s="3">
        <v>99</v>
      </c>
      <c r="B100" s="3">
        <v>14</v>
      </c>
      <c r="C100" s="4" t="s">
        <v>122</v>
      </c>
      <c r="D100" s="5" t="s">
        <v>128</v>
      </c>
      <c r="E100" s="12" t="s">
        <v>21</v>
      </c>
      <c r="F100" s="7"/>
      <c r="G100" s="8"/>
      <c r="H100" s="9"/>
      <c r="I100" s="7"/>
      <c r="J100" s="7"/>
      <c r="K100" s="7"/>
      <c r="L100" s="9"/>
      <c r="M100" s="10"/>
      <c r="N100" s="11" t="str">
        <f t="shared" si="6"/>
        <v/>
      </c>
      <c r="O100" s="3" t="str">
        <f t="shared" ca="1" si="7"/>
        <v>not started</v>
      </c>
    </row>
    <row r="101" spans="1:15" x14ac:dyDescent="0.4">
      <c r="A101" s="3">
        <v>100</v>
      </c>
      <c r="B101" s="3">
        <v>14</v>
      </c>
      <c r="C101" s="4" t="s">
        <v>122</v>
      </c>
      <c r="D101" s="5" t="s">
        <v>129</v>
      </c>
      <c r="E101" s="12" t="s">
        <v>21</v>
      </c>
      <c r="F101" s="7"/>
      <c r="G101" s="8"/>
      <c r="H101" s="9"/>
      <c r="I101" s="7"/>
      <c r="J101" s="7"/>
      <c r="K101" s="7"/>
      <c r="L101" s="9"/>
      <c r="M101" s="10"/>
      <c r="N101" s="11" t="str">
        <f t="shared" si="6"/>
        <v/>
      </c>
      <c r="O101" s="3" t="str">
        <f t="shared" ca="1" si="7"/>
        <v>not started</v>
      </c>
    </row>
    <row r="102" spans="1:15" x14ac:dyDescent="0.4">
      <c r="A102" s="3">
        <v>101</v>
      </c>
      <c r="B102" s="3">
        <v>14</v>
      </c>
      <c r="C102" s="4" t="s">
        <v>122</v>
      </c>
      <c r="D102" s="5" t="s">
        <v>130</v>
      </c>
      <c r="E102" s="12" t="s">
        <v>21</v>
      </c>
      <c r="F102" s="7"/>
      <c r="G102" s="8"/>
      <c r="H102" s="9"/>
      <c r="I102" s="7"/>
      <c r="J102" s="7"/>
      <c r="K102" s="7"/>
      <c r="L102" s="9"/>
      <c r="M102" s="10"/>
      <c r="N102" s="11" t="str">
        <f t="shared" si="6"/>
        <v/>
      </c>
      <c r="O102" s="3" t="str">
        <f t="shared" ca="1" si="7"/>
        <v>not started</v>
      </c>
    </row>
    <row r="103" spans="1:15" x14ac:dyDescent="0.4">
      <c r="A103" s="3">
        <v>102</v>
      </c>
      <c r="B103" s="3">
        <v>14</v>
      </c>
      <c r="C103" s="4" t="s">
        <v>122</v>
      </c>
      <c r="D103" s="5" t="s">
        <v>131</v>
      </c>
      <c r="E103" s="12" t="s">
        <v>21</v>
      </c>
      <c r="F103" s="7"/>
      <c r="G103" s="8"/>
      <c r="H103" s="9"/>
      <c r="I103" s="7"/>
      <c r="J103" s="7"/>
      <c r="K103" s="7"/>
      <c r="L103" s="9"/>
      <c r="M103" s="10"/>
      <c r="N103" s="11" t="str">
        <f t="shared" si="6"/>
        <v/>
      </c>
      <c r="O103" s="3" t="str">
        <f t="shared" ca="1" si="7"/>
        <v>not started</v>
      </c>
    </row>
    <row r="104" spans="1:15" x14ac:dyDescent="0.4">
      <c r="A104" s="3">
        <v>103</v>
      </c>
      <c r="B104" s="3">
        <v>14</v>
      </c>
      <c r="C104" s="4" t="s">
        <v>122</v>
      </c>
      <c r="D104" s="5" t="s">
        <v>132</v>
      </c>
      <c r="E104" s="12" t="s">
        <v>21</v>
      </c>
      <c r="F104" s="7"/>
      <c r="G104" s="8"/>
      <c r="H104" s="9"/>
      <c r="I104" s="7"/>
      <c r="J104" s="7"/>
      <c r="K104" s="7"/>
      <c r="L104" s="9"/>
      <c r="M104" s="10"/>
      <c r="N104" s="11" t="str">
        <f t="shared" si="6"/>
        <v/>
      </c>
      <c r="O104" s="3" t="str">
        <f t="shared" ca="1" si="7"/>
        <v>not started</v>
      </c>
    </row>
    <row r="105" spans="1:15" x14ac:dyDescent="0.4">
      <c r="A105" s="3">
        <v>104</v>
      </c>
      <c r="B105" s="3">
        <v>14</v>
      </c>
      <c r="C105" s="4" t="s">
        <v>122</v>
      </c>
      <c r="D105" s="5" t="s">
        <v>133</v>
      </c>
      <c r="E105" s="12" t="s">
        <v>21</v>
      </c>
      <c r="F105" s="7"/>
      <c r="G105" s="8"/>
      <c r="H105" s="9"/>
      <c r="I105" s="7"/>
      <c r="J105" s="7"/>
      <c r="K105" s="7"/>
      <c r="L105" s="9"/>
      <c r="M105" s="10"/>
      <c r="N105" s="11" t="str">
        <f t="shared" si="6"/>
        <v/>
      </c>
      <c r="O105" s="3" t="str">
        <f t="shared" ca="1" si="7"/>
        <v>not started</v>
      </c>
    </row>
    <row r="106" spans="1:15" x14ac:dyDescent="0.4">
      <c r="A106" s="3">
        <v>105</v>
      </c>
      <c r="B106" s="3">
        <v>14</v>
      </c>
      <c r="C106" s="4" t="s">
        <v>122</v>
      </c>
      <c r="D106" s="5" t="s">
        <v>134</v>
      </c>
      <c r="E106" s="12" t="s">
        <v>21</v>
      </c>
      <c r="F106" s="7"/>
      <c r="G106" s="8"/>
      <c r="H106" s="9"/>
      <c r="I106" s="7"/>
      <c r="J106" s="7"/>
      <c r="K106" s="7"/>
      <c r="L106" s="9"/>
      <c r="M106" s="10"/>
      <c r="N106" s="11" t="str">
        <f t="shared" si="6"/>
        <v/>
      </c>
      <c r="O106" s="3" t="str">
        <f t="shared" ca="1" si="7"/>
        <v>not started</v>
      </c>
    </row>
    <row r="107" spans="1:15" x14ac:dyDescent="0.4">
      <c r="A107" s="3">
        <v>106</v>
      </c>
      <c r="B107" s="3">
        <v>14</v>
      </c>
      <c r="C107" s="4" t="s">
        <v>122</v>
      </c>
      <c r="D107" s="5" t="s">
        <v>135</v>
      </c>
      <c r="E107" s="13" t="s">
        <v>33</v>
      </c>
      <c r="F107" s="7"/>
      <c r="G107" s="8"/>
      <c r="H107" s="9"/>
      <c r="I107" s="7"/>
      <c r="J107" s="7"/>
      <c r="K107" s="7"/>
      <c r="L107" s="9"/>
      <c r="M107" s="10"/>
      <c r="N107" s="11" t="str">
        <f t="shared" si="6"/>
        <v/>
      </c>
      <c r="O107" s="3" t="str">
        <f t="shared" ca="1" si="7"/>
        <v>not started</v>
      </c>
    </row>
    <row r="108" spans="1:15" x14ac:dyDescent="0.4">
      <c r="A108" s="3">
        <v>107</v>
      </c>
      <c r="B108" s="3">
        <v>15</v>
      </c>
      <c r="C108" s="4" t="s">
        <v>136</v>
      </c>
      <c r="D108" s="5" t="s">
        <v>137</v>
      </c>
      <c r="E108" s="6" t="s">
        <v>17</v>
      </c>
      <c r="F108" s="7"/>
      <c r="G108" s="8"/>
      <c r="H108" s="9"/>
      <c r="I108" s="7"/>
      <c r="J108" s="7"/>
      <c r="K108" s="7"/>
      <c r="L108" s="9"/>
      <c r="M108" s="10"/>
      <c r="N108" s="11" t="str">
        <f t="shared" si="6"/>
        <v/>
      </c>
      <c r="O108" s="3" t="str">
        <f t="shared" ca="1" si="7"/>
        <v>not started</v>
      </c>
    </row>
    <row r="109" spans="1:15" x14ac:dyDescent="0.4">
      <c r="A109" s="3">
        <v>108</v>
      </c>
      <c r="B109" s="3">
        <v>15</v>
      </c>
      <c r="C109" s="4" t="s">
        <v>136</v>
      </c>
      <c r="D109" s="5" t="s">
        <v>138</v>
      </c>
      <c r="E109" s="6" t="s">
        <v>17</v>
      </c>
      <c r="F109" s="7"/>
      <c r="G109" s="8"/>
      <c r="H109" s="9"/>
      <c r="I109" s="7"/>
      <c r="J109" s="7"/>
      <c r="K109" s="7"/>
      <c r="L109" s="9"/>
      <c r="M109" s="10"/>
      <c r="N109" s="11" t="str">
        <f t="shared" si="6"/>
        <v/>
      </c>
      <c r="O109" s="3" t="str">
        <f t="shared" ca="1" si="7"/>
        <v>not started</v>
      </c>
    </row>
    <row r="110" spans="1:15" x14ac:dyDescent="0.4">
      <c r="A110" s="3">
        <v>109</v>
      </c>
      <c r="B110" s="3">
        <v>15</v>
      </c>
      <c r="C110" s="4" t="s">
        <v>136</v>
      </c>
      <c r="D110" s="5" t="s">
        <v>139</v>
      </c>
      <c r="E110" s="12" t="s">
        <v>21</v>
      </c>
      <c r="F110" s="7"/>
      <c r="G110" s="8"/>
      <c r="H110" s="9"/>
      <c r="I110" s="7"/>
      <c r="J110" s="7"/>
      <c r="K110" s="7"/>
      <c r="L110" s="9"/>
      <c r="M110" s="10"/>
      <c r="N110" s="11" t="str">
        <f t="shared" si="6"/>
        <v/>
      </c>
      <c r="O110" s="3" t="str">
        <f t="shared" ca="1" si="7"/>
        <v>not started</v>
      </c>
    </row>
    <row r="111" spans="1:15" x14ac:dyDescent="0.4">
      <c r="A111" s="3">
        <v>110</v>
      </c>
      <c r="B111" s="3">
        <v>15</v>
      </c>
      <c r="C111" s="4" t="s">
        <v>136</v>
      </c>
      <c r="D111" s="5" t="s">
        <v>140</v>
      </c>
      <c r="E111" s="12" t="s">
        <v>21</v>
      </c>
      <c r="F111" s="7"/>
      <c r="G111" s="8"/>
      <c r="H111" s="9"/>
      <c r="I111" s="7"/>
      <c r="J111" s="7"/>
      <c r="K111" s="7"/>
      <c r="L111" s="9"/>
      <c r="M111" s="10"/>
      <c r="N111" s="11" t="str">
        <f t="shared" si="6"/>
        <v/>
      </c>
      <c r="O111" s="3" t="str">
        <f t="shared" ca="1" si="7"/>
        <v>not started</v>
      </c>
    </row>
    <row r="112" spans="1:15" x14ac:dyDescent="0.4">
      <c r="A112" s="3">
        <v>111</v>
      </c>
      <c r="B112" s="3">
        <v>15</v>
      </c>
      <c r="C112" s="4" t="s">
        <v>136</v>
      </c>
      <c r="D112" s="5" t="s">
        <v>141</v>
      </c>
      <c r="E112" s="12" t="s">
        <v>21</v>
      </c>
      <c r="F112" s="7"/>
      <c r="G112" s="8"/>
      <c r="H112" s="9"/>
      <c r="I112" s="7"/>
      <c r="J112" s="7"/>
      <c r="K112" s="7"/>
      <c r="L112" s="9"/>
      <c r="M112" s="10"/>
      <c r="N112" s="11" t="str">
        <f t="shared" si="6"/>
        <v/>
      </c>
      <c r="O112" s="3" t="str">
        <f t="shared" ca="1" si="7"/>
        <v>not started</v>
      </c>
    </row>
    <row r="113" spans="1:15" x14ac:dyDescent="0.4">
      <c r="A113" s="3">
        <v>112</v>
      </c>
      <c r="B113" s="3">
        <v>15</v>
      </c>
      <c r="C113" s="4" t="s">
        <v>136</v>
      </c>
      <c r="D113" s="5" t="s">
        <v>142</v>
      </c>
      <c r="E113" s="12" t="s">
        <v>21</v>
      </c>
      <c r="F113" s="7"/>
      <c r="G113" s="8"/>
      <c r="H113" s="9"/>
      <c r="I113" s="7"/>
      <c r="J113" s="7"/>
      <c r="K113" s="7"/>
      <c r="L113" s="9"/>
      <c r="M113" s="10"/>
      <c r="N113" s="11" t="str">
        <f t="shared" si="6"/>
        <v/>
      </c>
      <c r="O113" s="3" t="str">
        <f t="shared" ca="1" si="7"/>
        <v>not started</v>
      </c>
    </row>
    <row r="114" spans="1:15" x14ac:dyDescent="0.4">
      <c r="A114" s="3">
        <v>113</v>
      </c>
      <c r="B114" s="3">
        <v>15</v>
      </c>
      <c r="C114" s="4" t="s">
        <v>136</v>
      </c>
      <c r="D114" s="5" t="s">
        <v>143</v>
      </c>
      <c r="E114" s="12" t="s">
        <v>21</v>
      </c>
      <c r="F114" s="7"/>
      <c r="G114" s="8"/>
      <c r="H114" s="9"/>
      <c r="I114" s="7"/>
      <c r="J114" s="7"/>
      <c r="K114" s="7"/>
      <c r="L114" s="9"/>
      <c r="M114" s="10"/>
      <c r="N114" s="11" t="str">
        <f t="shared" si="6"/>
        <v/>
      </c>
      <c r="O114" s="3" t="str">
        <f t="shared" ca="1" si="7"/>
        <v>not started</v>
      </c>
    </row>
    <row r="115" spans="1:15" x14ac:dyDescent="0.4">
      <c r="A115" s="3">
        <v>114</v>
      </c>
      <c r="B115" s="3">
        <v>15</v>
      </c>
      <c r="C115" s="4" t="s">
        <v>136</v>
      </c>
      <c r="D115" s="5" t="s">
        <v>144</v>
      </c>
      <c r="E115" s="12" t="s">
        <v>21</v>
      </c>
      <c r="F115" s="7"/>
      <c r="G115" s="8"/>
      <c r="H115" s="9"/>
      <c r="I115" s="7"/>
      <c r="J115" s="7"/>
      <c r="K115" s="7"/>
      <c r="L115" s="9"/>
      <c r="M115" s="10"/>
      <c r="N115" s="11" t="str">
        <f t="shared" si="6"/>
        <v/>
      </c>
      <c r="O115" s="3" t="str">
        <f t="shared" ca="1" si="7"/>
        <v>not started</v>
      </c>
    </row>
    <row r="116" spans="1:15" x14ac:dyDescent="0.4">
      <c r="A116" s="3">
        <v>115</v>
      </c>
      <c r="B116" s="3">
        <v>15</v>
      </c>
      <c r="C116" s="4" t="s">
        <v>136</v>
      </c>
      <c r="D116" s="5" t="s">
        <v>145</v>
      </c>
      <c r="E116" s="12" t="s">
        <v>21</v>
      </c>
      <c r="F116" s="7"/>
      <c r="G116" s="8"/>
      <c r="H116" s="9"/>
      <c r="I116" s="7"/>
      <c r="J116" s="7"/>
      <c r="K116" s="7"/>
      <c r="L116" s="9"/>
      <c r="M116" s="10"/>
      <c r="N116" s="11" t="str">
        <f t="shared" si="6"/>
        <v/>
      </c>
      <c r="O116" s="3" t="str">
        <f t="shared" ca="1" si="7"/>
        <v>not started</v>
      </c>
    </row>
    <row r="117" spans="1:15" x14ac:dyDescent="0.4">
      <c r="A117" s="3">
        <v>116</v>
      </c>
      <c r="B117" s="3">
        <v>15</v>
      </c>
      <c r="C117" s="4" t="s">
        <v>136</v>
      </c>
      <c r="D117" s="5" t="s">
        <v>146</v>
      </c>
      <c r="E117" s="12" t="s">
        <v>21</v>
      </c>
      <c r="F117" s="7"/>
      <c r="G117" s="8"/>
      <c r="H117" s="9"/>
      <c r="I117" s="7"/>
      <c r="J117" s="7"/>
      <c r="K117" s="7"/>
      <c r="L117" s="9"/>
      <c r="M117" s="10"/>
      <c r="N117" s="11" t="str">
        <f t="shared" si="6"/>
        <v/>
      </c>
      <c r="O117" s="3" t="str">
        <f t="shared" ca="1" si="7"/>
        <v>not started</v>
      </c>
    </row>
    <row r="118" spans="1:15" x14ac:dyDescent="0.4">
      <c r="A118" s="3">
        <v>117</v>
      </c>
      <c r="B118" s="3">
        <v>15</v>
      </c>
      <c r="C118" s="4" t="s">
        <v>136</v>
      </c>
      <c r="D118" s="5" t="s">
        <v>147</v>
      </c>
      <c r="E118" s="12" t="s">
        <v>21</v>
      </c>
      <c r="F118" s="7"/>
      <c r="G118" s="8"/>
      <c r="H118" s="9"/>
      <c r="I118" s="7"/>
      <c r="J118" s="7"/>
      <c r="K118" s="7"/>
      <c r="L118" s="9"/>
      <c r="M118" s="10"/>
      <c r="N118" s="11" t="str">
        <f t="shared" si="6"/>
        <v/>
      </c>
      <c r="O118" s="3" t="str">
        <f t="shared" ca="1" si="7"/>
        <v>not started</v>
      </c>
    </row>
    <row r="119" spans="1:15" x14ac:dyDescent="0.4">
      <c r="A119" s="3">
        <v>118</v>
      </c>
      <c r="B119" s="3">
        <v>15</v>
      </c>
      <c r="C119" s="4" t="s">
        <v>136</v>
      </c>
      <c r="D119" s="5" t="s">
        <v>148</v>
      </c>
      <c r="E119" s="12" t="s">
        <v>21</v>
      </c>
      <c r="F119" s="7"/>
      <c r="G119" s="8"/>
      <c r="H119" s="9"/>
      <c r="I119" s="7"/>
      <c r="J119" s="7"/>
      <c r="K119" s="7"/>
      <c r="L119" s="9"/>
      <c r="M119" s="10"/>
      <c r="N119" s="11" t="str">
        <f t="shared" si="6"/>
        <v/>
      </c>
      <c r="O119" s="3" t="str">
        <f t="shared" ca="1" si="7"/>
        <v>not started</v>
      </c>
    </row>
    <row r="120" spans="1:15" x14ac:dyDescent="0.4">
      <c r="A120" s="3">
        <v>119</v>
      </c>
      <c r="B120" s="3">
        <v>16</v>
      </c>
      <c r="C120" s="4" t="s">
        <v>149</v>
      </c>
      <c r="D120" s="5" t="s">
        <v>150</v>
      </c>
      <c r="E120" s="12" t="s">
        <v>21</v>
      </c>
      <c r="F120" s="7"/>
      <c r="G120" s="8"/>
      <c r="H120" s="9"/>
      <c r="I120" s="7"/>
      <c r="J120" s="7"/>
      <c r="K120" s="7"/>
      <c r="L120" s="9"/>
      <c r="M120" s="10"/>
      <c r="N120" s="11" t="str">
        <f t="shared" si="6"/>
        <v/>
      </c>
      <c r="O120" s="3" t="str">
        <f t="shared" ca="1" si="7"/>
        <v>not started</v>
      </c>
    </row>
    <row r="121" spans="1:15" x14ac:dyDescent="0.4">
      <c r="A121" s="3">
        <v>120</v>
      </c>
      <c r="B121" s="3">
        <v>16</v>
      </c>
      <c r="C121" s="4" t="s">
        <v>149</v>
      </c>
      <c r="D121" s="5" t="s">
        <v>151</v>
      </c>
      <c r="E121" s="13" t="s">
        <v>33</v>
      </c>
      <c r="F121" s="7"/>
      <c r="G121" s="8"/>
      <c r="H121" s="9"/>
      <c r="I121" s="7"/>
      <c r="J121" s="7"/>
      <c r="K121" s="7"/>
      <c r="L121" s="9"/>
      <c r="M121" s="10"/>
      <c r="N121" s="11" t="str">
        <f t="shared" si="6"/>
        <v/>
      </c>
      <c r="O121" s="3" t="str">
        <f t="shared" ca="1" si="7"/>
        <v>not started</v>
      </c>
    </row>
    <row r="122" spans="1:15" x14ac:dyDescent="0.4">
      <c r="A122" s="3">
        <v>121</v>
      </c>
      <c r="B122" s="3">
        <v>16</v>
      </c>
      <c r="C122" s="4" t="s">
        <v>149</v>
      </c>
      <c r="D122" s="5" t="s">
        <v>152</v>
      </c>
      <c r="E122" s="12" t="s">
        <v>21</v>
      </c>
      <c r="F122" s="7"/>
      <c r="G122" s="8"/>
      <c r="H122" s="9"/>
      <c r="I122" s="7"/>
      <c r="J122" s="7"/>
      <c r="K122" s="7"/>
      <c r="L122" s="9"/>
      <c r="M122" s="10"/>
      <c r="N122" s="11" t="str">
        <f t="shared" si="6"/>
        <v/>
      </c>
      <c r="O122" s="3" t="str">
        <f t="shared" ca="1" si="7"/>
        <v>not started</v>
      </c>
    </row>
    <row r="123" spans="1:15" x14ac:dyDescent="0.4">
      <c r="A123" s="3">
        <v>122</v>
      </c>
      <c r="B123" s="3">
        <v>16</v>
      </c>
      <c r="C123" s="4" t="s">
        <v>149</v>
      </c>
      <c r="D123" s="5" t="s">
        <v>153</v>
      </c>
      <c r="E123" s="13" t="s">
        <v>33</v>
      </c>
      <c r="F123" s="7"/>
      <c r="G123" s="8"/>
      <c r="H123" s="9"/>
      <c r="I123" s="7"/>
      <c r="J123" s="7"/>
      <c r="K123" s="7"/>
      <c r="L123" s="9"/>
      <c r="M123" s="10"/>
      <c r="N123" s="11" t="str">
        <f t="shared" si="6"/>
        <v/>
      </c>
      <c r="O123" s="3" t="str">
        <f t="shared" ca="1" si="7"/>
        <v>not started</v>
      </c>
    </row>
    <row r="124" spans="1:15" x14ac:dyDescent="0.4">
      <c r="A124" s="3">
        <v>123</v>
      </c>
      <c r="B124" s="3">
        <v>16</v>
      </c>
      <c r="C124" s="4" t="s">
        <v>149</v>
      </c>
      <c r="D124" s="5" t="s">
        <v>154</v>
      </c>
      <c r="E124" s="13" t="s">
        <v>33</v>
      </c>
      <c r="F124" s="7"/>
      <c r="G124" s="8"/>
      <c r="H124" s="9"/>
      <c r="I124" s="7"/>
      <c r="J124" s="7"/>
      <c r="K124" s="7"/>
      <c r="L124" s="9"/>
      <c r="M124" s="10"/>
      <c r="N124" s="11" t="str">
        <f t="shared" si="6"/>
        <v/>
      </c>
      <c r="O124" s="3" t="str">
        <f t="shared" ca="1" si="7"/>
        <v>not started</v>
      </c>
    </row>
    <row r="125" spans="1:15" x14ac:dyDescent="0.4">
      <c r="A125" s="3">
        <v>124</v>
      </c>
      <c r="B125" s="3">
        <v>16</v>
      </c>
      <c r="C125" s="4" t="s">
        <v>149</v>
      </c>
      <c r="D125" s="5" t="s">
        <v>155</v>
      </c>
      <c r="E125" s="12" t="s">
        <v>21</v>
      </c>
      <c r="F125" s="7"/>
      <c r="G125" s="8"/>
      <c r="H125" s="9"/>
      <c r="I125" s="7"/>
      <c r="J125" s="7"/>
      <c r="K125" s="7"/>
      <c r="L125" s="9"/>
      <c r="M125" s="10"/>
      <c r="N125" s="11" t="str">
        <f t="shared" si="6"/>
        <v/>
      </c>
      <c r="O125" s="3" t="str">
        <f t="shared" ca="1" si="7"/>
        <v>not started</v>
      </c>
    </row>
    <row r="126" spans="1:15" x14ac:dyDescent="0.4">
      <c r="A126" s="3">
        <v>125</v>
      </c>
      <c r="B126" s="3">
        <v>17</v>
      </c>
      <c r="C126" s="4" t="s">
        <v>156</v>
      </c>
      <c r="D126" s="5" t="s">
        <v>157</v>
      </c>
      <c r="E126" s="12" t="s">
        <v>21</v>
      </c>
      <c r="F126" s="7"/>
      <c r="G126" s="8"/>
      <c r="H126" s="9"/>
      <c r="I126" s="7"/>
      <c r="J126" s="7"/>
      <c r="K126" s="7"/>
      <c r="L126" s="9"/>
      <c r="M126" s="10"/>
      <c r="N126" s="11" t="str">
        <f t="shared" si="6"/>
        <v/>
      </c>
      <c r="O126" s="3" t="str">
        <f t="shared" ca="1" si="7"/>
        <v>not started</v>
      </c>
    </row>
    <row r="127" spans="1:15" x14ac:dyDescent="0.4">
      <c r="A127" s="3">
        <v>126</v>
      </c>
      <c r="B127" s="3">
        <v>17</v>
      </c>
      <c r="C127" s="4" t="s">
        <v>156</v>
      </c>
      <c r="D127" s="5" t="s">
        <v>158</v>
      </c>
      <c r="E127" s="12" t="s">
        <v>21</v>
      </c>
      <c r="F127" s="7"/>
      <c r="G127" s="8"/>
      <c r="H127" s="9"/>
      <c r="I127" s="7"/>
      <c r="J127" s="7"/>
      <c r="K127" s="7"/>
      <c r="L127" s="9"/>
      <c r="M127" s="10"/>
      <c r="N127" s="11" t="str">
        <f t="shared" si="6"/>
        <v/>
      </c>
      <c r="O127" s="3" t="str">
        <f t="shared" ca="1" si="7"/>
        <v>not started</v>
      </c>
    </row>
    <row r="128" spans="1:15" x14ac:dyDescent="0.4">
      <c r="A128" s="3">
        <v>127</v>
      </c>
      <c r="B128" s="3">
        <v>17</v>
      </c>
      <c r="C128" s="4" t="s">
        <v>156</v>
      </c>
      <c r="D128" s="5" t="s">
        <v>159</v>
      </c>
      <c r="E128" s="12" t="s">
        <v>21</v>
      </c>
      <c r="F128" s="7"/>
      <c r="G128" s="8"/>
      <c r="H128" s="9"/>
      <c r="I128" s="7"/>
      <c r="J128" s="7"/>
      <c r="K128" s="7"/>
      <c r="L128" s="9"/>
      <c r="M128" s="10"/>
      <c r="N128" s="11" t="str">
        <f t="shared" si="6"/>
        <v/>
      </c>
      <c r="O128" s="3" t="str">
        <f t="shared" ca="1" si="7"/>
        <v>not started</v>
      </c>
    </row>
    <row r="129" spans="1:15" x14ac:dyDescent="0.4">
      <c r="A129" s="3">
        <v>128</v>
      </c>
      <c r="B129" s="3">
        <v>17</v>
      </c>
      <c r="C129" s="4" t="s">
        <v>156</v>
      </c>
      <c r="D129" s="5" t="s">
        <v>160</v>
      </c>
      <c r="E129" s="12" t="s">
        <v>21</v>
      </c>
      <c r="F129" s="7"/>
      <c r="G129" s="8"/>
      <c r="H129" s="9"/>
      <c r="I129" s="7"/>
      <c r="J129" s="7"/>
      <c r="K129" s="7"/>
      <c r="L129" s="9"/>
      <c r="M129" s="10"/>
      <c r="N129" s="11" t="str">
        <f t="shared" si="6"/>
        <v/>
      </c>
      <c r="O129" s="3" t="str">
        <f t="shared" ca="1" si="7"/>
        <v>not started</v>
      </c>
    </row>
    <row r="130" spans="1:15" x14ac:dyDescent="0.4">
      <c r="A130" s="3">
        <v>129</v>
      </c>
      <c r="B130" s="3">
        <v>17</v>
      </c>
      <c r="C130" s="4" t="s">
        <v>156</v>
      </c>
      <c r="D130" s="5" t="s">
        <v>161</v>
      </c>
      <c r="E130" s="12" t="s">
        <v>21</v>
      </c>
      <c r="F130" s="7"/>
      <c r="G130" s="8"/>
      <c r="H130" s="9"/>
      <c r="I130" s="7"/>
      <c r="J130" s="7"/>
      <c r="K130" s="7"/>
      <c r="L130" s="9"/>
      <c r="M130" s="10"/>
      <c r="N130" s="11" t="str">
        <f t="shared" ref="N130:N161" si="8">IF(G130="","",IF(N(M130)&gt;=4,"done",G130+CHOOSE(N(M130)+1,1,3,7,14)))</f>
        <v/>
      </c>
      <c r="O130" s="3" t="str">
        <f t="shared" ref="O130:O161" ca="1" si="9">IF(G130="","not started",IF(N130="done","done",IF(N130&lt;=TODAY(),"due","scheduled")))</f>
        <v>not started</v>
      </c>
    </row>
    <row r="131" spans="1:15" x14ac:dyDescent="0.4">
      <c r="A131" s="3">
        <v>130</v>
      </c>
      <c r="B131" s="3">
        <v>17</v>
      </c>
      <c r="C131" s="4" t="s">
        <v>156</v>
      </c>
      <c r="D131" s="5" t="s">
        <v>162</v>
      </c>
      <c r="E131" s="12" t="s">
        <v>21</v>
      </c>
      <c r="F131" s="7"/>
      <c r="G131" s="8"/>
      <c r="H131" s="9"/>
      <c r="I131" s="7"/>
      <c r="J131" s="7"/>
      <c r="K131" s="7"/>
      <c r="L131" s="9"/>
      <c r="M131" s="10"/>
      <c r="N131" s="11" t="str">
        <f t="shared" si="8"/>
        <v/>
      </c>
      <c r="O131" s="3" t="str">
        <f t="shared" ca="1" si="9"/>
        <v>not started</v>
      </c>
    </row>
    <row r="132" spans="1:15" x14ac:dyDescent="0.4">
      <c r="A132" s="3">
        <v>131</v>
      </c>
      <c r="B132" s="3">
        <v>17</v>
      </c>
      <c r="C132" s="4" t="s">
        <v>156</v>
      </c>
      <c r="D132" s="5" t="s">
        <v>163</v>
      </c>
      <c r="E132" s="13" t="s">
        <v>33</v>
      </c>
      <c r="F132" s="7"/>
      <c r="G132" s="8"/>
      <c r="H132" s="9"/>
      <c r="I132" s="7"/>
      <c r="J132" s="7"/>
      <c r="K132" s="7"/>
      <c r="L132" s="9"/>
      <c r="M132" s="10"/>
      <c r="N132" s="11" t="str">
        <f t="shared" si="8"/>
        <v/>
      </c>
      <c r="O132" s="3" t="str">
        <f t="shared" ca="1" si="9"/>
        <v>not started</v>
      </c>
    </row>
    <row r="133" spans="1:15" x14ac:dyDescent="0.4">
      <c r="A133" s="3">
        <v>132</v>
      </c>
      <c r="B133" s="3">
        <v>17</v>
      </c>
      <c r="C133" s="4" t="s">
        <v>156</v>
      </c>
      <c r="D133" s="5" t="s">
        <v>164</v>
      </c>
      <c r="E133" s="13" t="s">
        <v>33</v>
      </c>
      <c r="F133" s="7"/>
      <c r="G133" s="8"/>
      <c r="H133" s="9"/>
      <c r="I133" s="7"/>
      <c r="J133" s="7"/>
      <c r="K133" s="7"/>
      <c r="L133" s="9"/>
      <c r="M133" s="10"/>
      <c r="N133" s="11" t="str">
        <f t="shared" si="8"/>
        <v/>
      </c>
      <c r="O133" s="3" t="str">
        <f t="shared" ca="1" si="9"/>
        <v>not started</v>
      </c>
    </row>
    <row r="134" spans="1:15" x14ac:dyDescent="0.4">
      <c r="A134" s="3">
        <v>133</v>
      </c>
      <c r="B134" s="3">
        <v>17</v>
      </c>
      <c r="C134" s="4" t="s">
        <v>156</v>
      </c>
      <c r="D134" s="5" t="s">
        <v>165</v>
      </c>
      <c r="E134" s="12" t="s">
        <v>21</v>
      </c>
      <c r="F134" s="7"/>
      <c r="G134" s="8"/>
      <c r="H134" s="9"/>
      <c r="I134" s="7"/>
      <c r="J134" s="7"/>
      <c r="K134" s="7"/>
      <c r="L134" s="9"/>
      <c r="M134" s="10"/>
      <c r="N134" s="11" t="str">
        <f t="shared" si="8"/>
        <v/>
      </c>
      <c r="O134" s="3" t="str">
        <f t="shared" ca="1" si="9"/>
        <v>not started</v>
      </c>
    </row>
    <row r="135" spans="1:15" x14ac:dyDescent="0.4">
      <c r="A135" s="3">
        <v>134</v>
      </c>
      <c r="B135" s="3">
        <v>17</v>
      </c>
      <c r="C135" s="4" t="s">
        <v>156</v>
      </c>
      <c r="D135" s="5" t="s">
        <v>166</v>
      </c>
      <c r="E135" s="13" t="s">
        <v>33</v>
      </c>
      <c r="F135" s="7"/>
      <c r="G135" s="8"/>
      <c r="H135" s="9"/>
      <c r="I135" s="7"/>
      <c r="J135" s="7"/>
      <c r="K135" s="7"/>
      <c r="L135" s="9"/>
      <c r="M135" s="10"/>
      <c r="N135" s="11" t="str">
        <f t="shared" si="8"/>
        <v/>
      </c>
      <c r="O135" s="3" t="str">
        <f t="shared" ca="1" si="9"/>
        <v>not started</v>
      </c>
    </row>
    <row r="136" spans="1:15" x14ac:dyDescent="0.4">
      <c r="A136" s="3">
        <v>135</v>
      </c>
      <c r="B136" s="3">
        <v>17</v>
      </c>
      <c r="C136" s="4" t="s">
        <v>156</v>
      </c>
      <c r="D136" s="5" t="s">
        <v>167</v>
      </c>
      <c r="E136" s="13" t="s">
        <v>33</v>
      </c>
      <c r="F136" s="7"/>
      <c r="G136" s="8"/>
      <c r="H136" s="9"/>
      <c r="I136" s="7"/>
      <c r="J136" s="7"/>
      <c r="K136" s="7"/>
      <c r="L136" s="9"/>
      <c r="M136" s="10"/>
      <c r="N136" s="11" t="str">
        <f t="shared" si="8"/>
        <v/>
      </c>
      <c r="O136" s="3" t="str">
        <f t="shared" ca="1" si="9"/>
        <v>not started</v>
      </c>
    </row>
    <row r="137" spans="1:15" x14ac:dyDescent="0.4">
      <c r="A137" s="3">
        <v>136</v>
      </c>
      <c r="B137" s="3">
        <v>18</v>
      </c>
      <c r="C137" s="4" t="s">
        <v>168</v>
      </c>
      <c r="D137" s="5" t="s">
        <v>169</v>
      </c>
      <c r="E137" s="6" t="s">
        <v>17</v>
      </c>
      <c r="F137" s="7"/>
      <c r="G137" s="8"/>
      <c r="H137" s="9"/>
      <c r="I137" s="7"/>
      <c r="J137" s="7"/>
      <c r="K137" s="7"/>
      <c r="L137" s="9"/>
      <c r="M137" s="10"/>
      <c r="N137" s="11" t="str">
        <f t="shared" si="8"/>
        <v/>
      </c>
      <c r="O137" s="3" t="str">
        <f t="shared" ca="1" si="9"/>
        <v>not started</v>
      </c>
    </row>
    <row r="138" spans="1:15" x14ac:dyDescent="0.4">
      <c r="A138" s="3">
        <v>137</v>
      </c>
      <c r="B138" s="3">
        <v>18</v>
      </c>
      <c r="C138" s="4" t="s">
        <v>168</v>
      </c>
      <c r="D138" s="5" t="s">
        <v>170</v>
      </c>
      <c r="E138" s="6" t="s">
        <v>17</v>
      </c>
      <c r="F138" s="7"/>
      <c r="G138" s="8"/>
      <c r="H138" s="9"/>
      <c r="I138" s="7"/>
      <c r="J138" s="7"/>
      <c r="K138" s="7"/>
      <c r="L138" s="9"/>
      <c r="M138" s="10"/>
      <c r="N138" s="11" t="str">
        <f t="shared" si="8"/>
        <v/>
      </c>
      <c r="O138" s="3" t="str">
        <f t="shared" ca="1" si="9"/>
        <v>not started</v>
      </c>
    </row>
    <row r="139" spans="1:15" x14ac:dyDescent="0.4">
      <c r="A139" s="3">
        <v>138</v>
      </c>
      <c r="B139" s="3">
        <v>18</v>
      </c>
      <c r="C139" s="4" t="s">
        <v>168</v>
      </c>
      <c r="D139" s="5" t="s">
        <v>171</v>
      </c>
      <c r="E139" s="6" t="s">
        <v>17</v>
      </c>
      <c r="F139" s="7"/>
      <c r="G139" s="8"/>
      <c r="H139" s="9"/>
      <c r="I139" s="7"/>
      <c r="J139" s="7"/>
      <c r="K139" s="7"/>
      <c r="L139" s="9"/>
      <c r="M139" s="10"/>
      <c r="N139" s="11" t="str">
        <f t="shared" si="8"/>
        <v/>
      </c>
      <c r="O139" s="3" t="str">
        <f t="shared" ca="1" si="9"/>
        <v>not started</v>
      </c>
    </row>
    <row r="140" spans="1:15" x14ac:dyDescent="0.4">
      <c r="A140" s="3">
        <v>139</v>
      </c>
      <c r="B140" s="3">
        <v>18</v>
      </c>
      <c r="C140" s="4" t="s">
        <v>168</v>
      </c>
      <c r="D140" s="5" t="s">
        <v>172</v>
      </c>
      <c r="E140" s="6" t="s">
        <v>17</v>
      </c>
      <c r="F140" s="7"/>
      <c r="G140" s="8"/>
      <c r="H140" s="9"/>
      <c r="I140" s="7"/>
      <c r="J140" s="7"/>
      <c r="K140" s="7"/>
      <c r="L140" s="9"/>
      <c r="M140" s="10"/>
      <c r="N140" s="11" t="str">
        <f t="shared" si="8"/>
        <v/>
      </c>
      <c r="O140" s="3" t="str">
        <f t="shared" ca="1" si="9"/>
        <v>not started</v>
      </c>
    </row>
    <row r="141" spans="1:15" x14ac:dyDescent="0.4">
      <c r="A141" s="3">
        <v>140</v>
      </c>
      <c r="B141" s="3">
        <v>18</v>
      </c>
      <c r="C141" s="4" t="s">
        <v>168</v>
      </c>
      <c r="D141" s="5" t="s">
        <v>173</v>
      </c>
      <c r="E141" s="6" t="s">
        <v>17</v>
      </c>
      <c r="F141" s="7"/>
      <c r="G141" s="8"/>
      <c r="H141" s="9"/>
      <c r="I141" s="7"/>
      <c r="J141" s="7"/>
      <c r="K141" s="7"/>
      <c r="L141" s="9"/>
      <c r="M141" s="10"/>
      <c r="N141" s="11" t="str">
        <f t="shared" si="8"/>
        <v/>
      </c>
      <c r="O141" s="3" t="str">
        <f t="shared" ca="1" si="9"/>
        <v>not started</v>
      </c>
    </row>
    <row r="142" spans="1:15" x14ac:dyDescent="0.4">
      <c r="A142" s="3">
        <v>141</v>
      </c>
      <c r="B142" s="3">
        <v>18</v>
      </c>
      <c r="C142" s="4" t="s">
        <v>168</v>
      </c>
      <c r="D142" s="5" t="s">
        <v>174</v>
      </c>
      <c r="E142" s="12" t="s">
        <v>21</v>
      </c>
      <c r="F142" s="7"/>
      <c r="G142" s="8"/>
      <c r="H142" s="9"/>
      <c r="I142" s="7"/>
      <c r="J142" s="7"/>
      <c r="K142" s="7"/>
      <c r="L142" s="9"/>
      <c r="M142" s="10"/>
      <c r="N142" s="11" t="str">
        <f t="shared" si="8"/>
        <v/>
      </c>
      <c r="O142" s="3" t="str">
        <f t="shared" ca="1" si="9"/>
        <v>not started</v>
      </c>
    </row>
    <row r="143" spans="1:15" x14ac:dyDescent="0.4">
      <c r="A143" s="3">
        <v>142</v>
      </c>
      <c r="B143" s="3">
        <v>18</v>
      </c>
      <c r="C143" s="4" t="s">
        <v>168</v>
      </c>
      <c r="D143" s="5" t="s">
        <v>175</v>
      </c>
      <c r="E143" s="12" t="s">
        <v>21</v>
      </c>
      <c r="F143" s="7"/>
      <c r="G143" s="8"/>
      <c r="H143" s="9"/>
      <c r="I143" s="7"/>
      <c r="J143" s="7"/>
      <c r="K143" s="7"/>
      <c r="L143" s="9"/>
      <c r="M143" s="10"/>
      <c r="N143" s="11" t="str">
        <f t="shared" si="8"/>
        <v/>
      </c>
      <c r="O143" s="3" t="str">
        <f t="shared" ca="1" si="9"/>
        <v>not started</v>
      </c>
    </row>
    <row r="144" spans="1:15" x14ac:dyDescent="0.4">
      <c r="A144" s="3">
        <v>143</v>
      </c>
      <c r="B144" s="3">
        <v>19</v>
      </c>
      <c r="C144" s="4" t="s">
        <v>176</v>
      </c>
      <c r="D144" s="5" t="s">
        <v>177</v>
      </c>
      <c r="E144" s="12" t="s">
        <v>21</v>
      </c>
      <c r="F144" s="7"/>
      <c r="G144" s="8"/>
      <c r="H144" s="9"/>
      <c r="I144" s="7"/>
      <c r="J144" s="7"/>
      <c r="K144" s="7"/>
      <c r="L144" s="9"/>
      <c r="M144" s="10"/>
      <c r="N144" s="11" t="str">
        <f t="shared" si="8"/>
        <v/>
      </c>
      <c r="O144" s="3" t="str">
        <f t="shared" ca="1" si="9"/>
        <v>not started</v>
      </c>
    </row>
    <row r="145" spans="1:15" x14ac:dyDescent="0.4">
      <c r="A145" s="3">
        <v>144</v>
      </c>
      <c r="B145" s="3">
        <v>19</v>
      </c>
      <c r="C145" s="4" t="s">
        <v>176</v>
      </c>
      <c r="D145" s="5" t="s">
        <v>178</v>
      </c>
      <c r="E145" s="12" t="s">
        <v>21</v>
      </c>
      <c r="F145" s="7"/>
      <c r="G145" s="8"/>
      <c r="H145" s="9"/>
      <c r="I145" s="7"/>
      <c r="J145" s="7"/>
      <c r="K145" s="7"/>
      <c r="L145" s="9"/>
      <c r="M145" s="10"/>
      <c r="N145" s="11" t="str">
        <f t="shared" si="8"/>
        <v/>
      </c>
      <c r="O145" s="3" t="str">
        <f t="shared" ca="1" si="9"/>
        <v>not started</v>
      </c>
    </row>
    <row r="146" spans="1:15" x14ac:dyDescent="0.4">
      <c r="A146" s="3">
        <v>145</v>
      </c>
      <c r="B146" s="3">
        <v>19</v>
      </c>
      <c r="C146" s="4" t="s">
        <v>176</v>
      </c>
      <c r="D146" s="5" t="s">
        <v>179</v>
      </c>
      <c r="E146" s="12" t="s">
        <v>21</v>
      </c>
      <c r="F146" s="7"/>
      <c r="G146" s="8"/>
      <c r="H146" s="9"/>
      <c r="I146" s="7"/>
      <c r="J146" s="7"/>
      <c r="K146" s="7"/>
      <c r="L146" s="9"/>
      <c r="M146" s="10"/>
      <c r="N146" s="11" t="str">
        <f t="shared" si="8"/>
        <v/>
      </c>
      <c r="O146" s="3" t="str">
        <f t="shared" ca="1" si="9"/>
        <v>not started</v>
      </c>
    </row>
    <row r="147" spans="1:15" x14ac:dyDescent="0.4">
      <c r="A147" s="3">
        <v>146</v>
      </c>
      <c r="B147" s="3">
        <v>19</v>
      </c>
      <c r="C147" s="4" t="s">
        <v>176</v>
      </c>
      <c r="D147" s="5" t="s">
        <v>180</v>
      </c>
      <c r="E147" s="6" t="s">
        <v>17</v>
      </c>
      <c r="F147" s="7"/>
      <c r="G147" s="8"/>
      <c r="H147" s="9"/>
      <c r="I147" s="7"/>
      <c r="J147" s="7"/>
      <c r="K147" s="7"/>
      <c r="L147" s="9"/>
      <c r="M147" s="10"/>
      <c r="N147" s="11" t="str">
        <f t="shared" si="8"/>
        <v/>
      </c>
      <c r="O147" s="3" t="str">
        <f t="shared" ca="1" si="9"/>
        <v>not started</v>
      </c>
    </row>
    <row r="148" spans="1:15" x14ac:dyDescent="0.4">
      <c r="A148" s="3">
        <v>147</v>
      </c>
      <c r="B148" s="3">
        <v>19</v>
      </c>
      <c r="C148" s="4" t="s">
        <v>176</v>
      </c>
      <c r="D148" s="5" t="s">
        <v>181</v>
      </c>
      <c r="E148" s="6" t="s">
        <v>17</v>
      </c>
      <c r="F148" s="7"/>
      <c r="G148" s="8"/>
      <c r="H148" s="9"/>
      <c r="I148" s="7"/>
      <c r="J148" s="7"/>
      <c r="K148" s="7"/>
      <c r="L148" s="9"/>
      <c r="M148" s="10"/>
      <c r="N148" s="11" t="str">
        <f t="shared" si="8"/>
        <v/>
      </c>
      <c r="O148" s="3" t="str">
        <f t="shared" ca="1" si="9"/>
        <v>not started</v>
      </c>
    </row>
    <row r="149" spans="1:15" x14ac:dyDescent="0.4">
      <c r="A149" s="3">
        <v>148</v>
      </c>
      <c r="B149" s="3">
        <v>19</v>
      </c>
      <c r="C149" s="4" t="s">
        <v>176</v>
      </c>
      <c r="D149" s="5" t="s">
        <v>182</v>
      </c>
      <c r="E149" s="12" t="s">
        <v>21</v>
      </c>
      <c r="F149" s="7"/>
      <c r="G149" s="8"/>
      <c r="H149" s="9"/>
      <c r="I149" s="7"/>
      <c r="J149" s="7"/>
      <c r="K149" s="7"/>
      <c r="L149" s="9"/>
      <c r="M149" s="10"/>
      <c r="N149" s="11" t="str">
        <f t="shared" si="8"/>
        <v/>
      </c>
      <c r="O149" s="3" t="str">
        <f t="shared" ca="1" si="9"/>
        <v>not started</v>
      </c>
    </row>
    <row r="150" spans="1:15" x14ac:dyDescent="0.4">
      <c r="A150" s="3">
        <v>149</v>
      </c>
      <c r="B150" s="3">
        <v>19</v>
      </c>
      <c r="C150" s="4" t="s">
        <v>176</v>
      </c>
      <c r="D150" s="5" t="s">
        <v>183</v>
      </c>
      <c r="E150" s="12" t="s">
        <v>21</v>
      </c>
      <c r="F150" s="7"/>
      <c r="G150" s="8"/>
      <c r="H150" s="9"/>
      <c r="I150" s="7"/>
      <c r="J150" s="7"/>
      <c r="K150" s="7"/>
      <c r="L150" s="9"/>
      <c r="M150" s="10"/>
      <c r="N150" s="11" t="str">
        <f t="shared" si="8"/>
        <v/>
      </c>
      <c r="O150" s="3" t="str">
        <f t="shared" ca="1" si="9"/>
        <v>not started</v>
      </c>
    </row>
    <row r="151" spans="1:15" x14ac:dyDescent="0.4">
      <c r="A151" s="3">
        <v>150</v>
      </c>
      <c r="B151" s="3">
        <v>19</v>
      </c>
      <c r="C151" s="4" t="s">
        <v>176</v>
      </c>
      <c r="D151" s="5" t="s">
        <v>184</v>
      </c>
      <c r="E151" s="12" t="s">
        <v>21</v>
      </c>
      <c r="F151" s="7"/>
      <c r="G151" s="8"/>
      <c r="H151" s="9"/>
      <c r="I151" s="7"/>
      <c r="J151" s="7"/>
      <c r="K151" s="7"/>
      <c r="L151" s="9"/>
      <c r="M151" s="10"/>
      <c r="N151" s="11" t="str">
        <f t="shared" si="8"/>
        <v/>
      </c>
      <c r="O151" s="3" t="str">
        <f t="shared" ca="1" si="9"/>
        <v>not started</v>
      </c>
    </row>
  </sheetData>
  <autoFilter ref="A1:O151" xr:uid="{00000000-0009-0000-0000-000000000000}"/>
  <conditionalFormatting sqref="F2:F151">
    <cfRule type="expression" dxfId="4" priority="3">
      <formula>$F2="Cold"</formula>
    </cfRule>
    <cfRule type="expression" dxfId="3" priority="4">
      <formula>$F2="Needed video"</formula>
    </cfRule>
  </conditionalFormatting>
  <conditionalFormatting sqref="O2:O151">
    <cfRule type="expression" dxfId="2" priority="1">
      <formula>$O2="due"</formula>
    </cfRule>
    <cfRule type="expression" dxfId="1" priority="2">
      <formula>$O2="done"</formula>
    </cfRule>
  </conditionalFormatting>
  <dataValidations count="3">
    <dataValidation type="list" allowBlank="1" promptTitle="Solved" prompt="Cold: solved with no help. Needed video: needed a walkthrough or the chat's approach." sqref="F2:F151" xr:uid="{00000000-0002-0000-0000-000000000000}">
      <formula1>"Cold,Needed video"</formula1>
    </dataValidation>
    <dataValidation type="whole" allowBlank="1" promptTitle="Reviews passed" prompt="0 to 4. A failed review: set this back to 0 and Date solved to today." sqref="M2:M151" xr:uid="{00000000-0002-0000-0000-000001000000}">
      <formula1>0</formula1>
      <formula2>4</formula2>
    </dataValidation>
    <dataValidation type="date" operator="greaterThan" allowBlank="1" promptTitle="Date solved" prompt="The day you first solved it (yyyy-mm-dd)." sqref="G2:G151" xr:uid="{00000000-0002-0000-0000-000002000000}">
      <formula1>36526</formula1>
    </dataValidation>
  </dataValidations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  <hyperlink ref="D39" r:id="rId38" xr:uid="{00000000-0004-0000-0000-000025000000}"/>
    <hyperlink ref="D40" r:id="rId39" xr:uid="{00000000-0004-0000-0000-000026000000}"/>
    <hyperlink ref="D41" r:id="rId40" xr:uid="{00000000-0004-0000-0000-000027000000}"/>
    <hyperlink ref="D42" r:id="rId41" xr:uid="{00000000-0004-0000-0000-000028000000}"/>
    <hyperlink ref="D43" r:id="rId42" xr:uid="{00000000-0004-0000-0000-000029000000}"/>
    <hyperlink ref="D44" r:id="rId43" xr:uid="{00000000-0004-0000-0000-00002A000000}"/>
    <hyperlink ref="D45" r:id="rId44" xr:uid="{00000000-0004-0000-0000-00002B000000}"/>
    <hyperlink ref="D46" r:id="rId45" xr:uid="{00000000-0004-0000-0000-00002C000000}"/>
    <hyperlink ref="D47" r:id="rId46" xr:uid="{00000000-0004-0000-0000-00002D000000}"/>
    <hyperlink ref="D48" r:id="rId47" xr:uid="{00000000-0004-0000-0000-00002E000000}"/>
    <hyperlink ref="D49" r:id="rId48" xr:uid="{00000000-0004-0000-0000-00002F000000}"/>
    <hyperlink ref="D50" r:id="rId49" xr:uid="{00000000-0004-0000-0000-000030000000}"/>
    <hyperlink ref="D51" r:id="rId50" xr:uid="{00000000-0004-0000-0000-000031000000}"/>
    <hyperlink ref="D52" r:id="rId51" xr:uid="{00000000-0004-0000-0000-000032000000}"/>
    <hyperlink ref="D53" r:id="rId52" xr:uid="{00000000-0004-0000-0000-000033000000}"/>
    <hyperlink ref="D54" r:id="rId53" xr:uid="{00000000-0004-0000-0000-000034000000}"/>
    <hyperlink ref="D55" r:id="rId54" xr:uid="{00000000-0004-0000-0000-000035000000}"/>
    <hyperlink ref="D56" r:id="rId55" xr:uid="{00000000-0004-0000-0000-000036000000}"/>
    <hyperlink ref="D57" r:id="rId56" xr:uid="{00000000-0004-0000-0000-000037000000}"/>
    <hyperlink ref="D58" r:id="rId57" xr:uid="{00000000-0004-0000-0000-000038000000}"/>
    <hyperlink ref="D59" r:id="rId58" xr:uid="{00000000-0004-0000-0000-000039000000}"/>
    <hyperlink ref="D60" r:id="rId59" xr:uid="{00000000-0004-0000-0000-00003A000000}"/>
    <hyperlink ref="D61" r:id="rId60" xr:uid="{00000000-0004-0000-0000-00003B000000}"/>
    <hyperlink ref="D62" r:id="rId61" xr:uid="{00000000-0004-0000-0000-00003C000000}"/>
    <hyperlink ref="D63" r:id="rId62" xr:uid="{00000000-0004-0000-0000-00003D000000}"/>
    <hyperlink ref="D64" r:id="rId63" xr:uid="{00000000-0004-0000-0000-00003E000000}"/>
    <hyperlink ref="D65" r:id="rId64" xr:uid="{00000000-0004-0000-0000-00003F000000}"/>
    <hyperlink ref="D66" r:id="rId65" xr:uid="{00000000-0004-0000-0000-000040000000}"/>
    <hyperlink ref="D67" r:id="rId66" xr:uid="{00000000-0004-0000-0000-000041000000}"/>
    <hyperlink ref="D68" r:id="rId67" xr:uid="{00000000-0004-0000-0000-000042000000}"/>
    <hyperlink ref="D69" r:id="rId68" xr:uid="{00000000-0004-0000-0000-000043000000}"/>
    <hyperlink ref="D70" r:id="rId69" xr:uid="{00000000-0004-0000-0000-000044000000}"/>
    <hyperlink ref="D71" r:id="rId70" xr:uid="{00000000-0004-0000-0000-000045000000}"/>
    <hyperlink ref="D72" r:id="rId71" xr:uid="{00000000-0004-0000-0000-000046000000}"/>
    <hyperlink ref="D73" r:id="rId72" xr:uid="{00000000-0004-0000-0000-000047000000}"/>
    <hyperlink ref="D74" r:id="rId73" xr:uid="{00000000-0004-0000-0000-000048000000}"/>
    <hyperlink ref="D75" r:id="rId74" xr:uid="{00000000-0004-0000-0000-000049000000}"/>
    <hyperlink ref="D76" r:id="rId75" xr:uid="{00000000-0004-0000-0000-00004A000000}"/>
    <hyperlink ref="D77" r:id="rId76" xr:uid="{00000000-0004-0000-0000-00004B000000}"/>
    <hyperlink ref="D78" r:id="rId77" xr:uid="{00000000-0004-0000-0000-00004C000000}"/>
    <hyperlink ref="D79" r:id="rId78" xr:uid="{00000000-0004-0000-0000-00004D000000}"/>
    <hyperlink ref="D80" r:id="rId79" xr:uid="{00000000-0004-0000-0000-00004E000000}"/>
    <hyperlink ref="D81" r:id="rId80" xr:uid="{00000000-0004-0000-0000-00004F000000}"/>
    <hyperlink ref="D82" r:id="rId81" xr:uid="{00000000-0004-0000-0000-000050000000}"/>
    <hyperlink ref="D83" r:id="rId82" xr:uid="{00000000-0004-0000-0000-000051000000}"/>
    <hyperlink ref="D84" r:id="rId83" xr:uid="{00000000-0004-0000-0000-000052000000}"/>
    <hyperlink ref="D85" r:id="rId84" xr:uid="{00000000-0004-0000-0000-000053000000}"/>
    <hyperlink ref="D86" r:id="rId85" xr:uid="{00000000-0004-0000-0000-000054000000}"/>
    <hyperlink ref="D87" r:id="rId86" xr:uid="{00000000-0004-0000-0000-000055000000}"/>
    <hyperlink ref="D88" r:id="rId87" xr:uid="{00000000-0004-0000-0000-000056000000}"/>
    <hyperlink ref="D89" r:id="rId88" xr:uid="{00000000-0004-0000-0000-000057000000}"/>
    <hyperlink ref="D90" r:id="rId89" xr:uid="{00000000-0004-0000-0000-000058000000}"/>
    <hyperlink ref="D91" r:id="rId90" xr:uid="{00000000-0004-0000-0000-000059000000}"/>
    <hyperlink ref="D92" r:id="rId91" xr:uid="{00000000-0004-0000-0000-00005A000000}"/>
    <hyperlink ref="D93" r:id="rId92" xr:uid="{00000000-0004-0000-0000-00005B000000}"/>
    <hyperlink ref="D94" r:id="rId93" xr:uid="{00000000-0004-0000-0000-00005C000000}"/>
    <hyperlink ref="D95" r:id="rId94" xr:uid="{00000000-0004-0000-0000-00005D000000}"/>
    <hyperlink ref="D96" r:id="rId95" xr:uid="{00000000-0004-0000-0000-00005E000000}"/>
    <hyperlink ref="D97" r:id="rId96" xr:uid="{00000000-0004-0000-0000-00005F000000}"/>
    <hyperlink ref="D98" r:id="rId97" xr:uid="{00000000-0004-0000-0000-000060000000}"/>
    <hyperlink ref="D99" r:id="rId98" xr:uid="{00000000-0004-0000-0000-000061000000}"/>
    <hyperlink ref="D100" r:id="rId99" xr:uid="{00000000-0004-0000-0000-000062000000}"/>
    <hyperlink ref="D101" r:id="rId100" xr:uid="{00000000-0004-0000-0000-000063000000}"/>
    <hyperlink ref="D102" r:id="rId101" xr:uid="{00000000-0004-0000-0000-000064000000}"/>
    <hyperlink ref="D103" r:id="rId102" xr:uid="{00000000-0004-0000-0000-000065000000}"/>
    <hyperlink ref="D104" r:id="rId103" xr:uid="{00000000-0004-0000-0000-000066000000}"/>
    <hyperlink ref="D105" r:id="rId104" xr:uid="{00000000-0004-0000-0000-000067000000}"/>
    <hyperlink ref="D106" r:id="rId105" xr:uid="{00000000-0004-0000-0000-000068000000}"/>
    <hyperlink ref="D107" r:id="rId106" xr:uid="{00000000-0004-0000-0000-000069000000}"/>
    <hyperlink ref="D108" r:id="rId107" xr:uid="{00000000-0004-0000-0000-00006A000000}"/>
    <hyperlink ref="D109" r:id="rId108" xr:uid="{00000000-0004-0000-0000-00006B000000}"/>
    <hyperlink ref="D110" r:id="rId109" xr:uid="{00000000-0004-0000-0000-00006C000000}"/>
    <hyperlink ref="D111" r:id="rId110" xr:uid="{00000000-0004-0000-0000-00006D000000}"/>
    <hyperlink ref="D112" r:id="rId111" xr:uid="{00000000-0004-0000-0000-00006E000000}"/>
    <hyperlink ref="D113" r:id="rId112" xr:uid="{00000000-0004-0000-0000-00006F000000}"/>
    <hyperlink ref="D114" r:id="rId113" xr:uid="{00000000-0004-0000-0000-000070000000}"/>
    <hyperlink ref="D115" r:id="rId114" xr:uid="{00000000-0004-0000-0000-000071000000}"/>
    <hyperlink ref="D116" r:id="rId115" xr:uid="{00000000-0004-0000-0000-000072000000}"/>
    <hyperlink ref="D117" r:id="rId116" xr:uid="{00000000-0004-0000-0000-000073000000}"/>
    <hyperlink ref="D118" r:id="rId117" xr:uid="{00000000-0004-0000-0000-000074000000}"/>
    <hyperlink ref="D119" r:id="rId118" xr:uid="{00000000-0004-0000-0000-000075000000}"/>
    <hyperlink ref="D120" r:id="rId119" xr:uid="{00000000-0004-0000-0000-000076000000}"/>
    <hyperlink ref="D121" r:id="rId120" xr:uid="{00000000-0004-0000-0000-000077000000}"/>
    <hyperlink ref="D122" r:id="rId121" xr:uid="{00000000-0004-0000-0000-000078000000}"/>
    <hyperlink ref="D123" r:id="rId122" xr:uid="{00000000-0004-0000-0000-000079000000}"/>
    <hyperlink ref="D124" r:id="rId123" xr:uid="{00000000-0004-0000-0000-00007A000000}"/>
    <hyperlink ref="D125" r:id="rId124" xr:uid="{00000000-0004-0000-0000-00007B000000}"/>
    <hyperlink ref="D126" r:id="rId125" xr:uid="{00000000-0004-0000-0000-00007C000000}"/>
    <hyperlink ref="D127" r:id="rId126" xr:uid="{00000000-0004-0000-0000-00007D000000}"/>
    <hyperlink ref="D128" r:id="rId127" xr:uid="{00000000-0004-0000-0000-00007E000000}"/>
    <hyperlink ref="D129" r:id="rId128" xr:uid="{00000000-0004-0000-0000-00007F000000}"/>
    <hyperlink ref="D130" r:id="rId129" xr:uid="{00000000-0004-0000-0000-000080000000}"/>
    <hyperlink ref="D131" r:id="rId130" xr:uid="{00000000-0004-0000-0000-000081000000}"/>
    <hyperlink ref="D132" r:id="rId131" xr:uid="{00000000-0004-0000-0000-000082000000}"/>
    <hyperlink ref="D133" r:id="rId132" xr:uid="{00000000-0004-0000-0000-000083000000}"/>
    <hyperlink ref="D134" r:id="rId133" xr:uid="{00000000-0004-0000-0000-000084000000}"/>
    <hyperlink ref="D135" r:id="rId134" xr:uid="{00000000-0004-0000-0000-000085000000}"/>
    <hyperlink ref="D136" r:id="rId135" xr:uid="{00000000-0004-0000-0000-000086000000}"/>
    <hyperlink ref="D137" r:id="rId136" xr:uid="{00000000-0004-0000-0000-000087000000}"/>
    <hyperlink ref="D138" r:id="rId137" xr:uid="{00000000-0004-0000-0000-000088000000}"/>
    <hyperlink ref="D139" r:id="rId138" xr:uid="{00000000-0004-0000-0000-000089000000}"/>
    <hyperlink ref="D140" r:id="rId139" xr:uid="{00000000-0004-0000-0000-00008A000000}"/>
    <hyperlink ref="D141" r:id="rId140" xr:uid="{00000000-0004-0000-0000-00008B000000}"/>
    <hyperlink ref="D142" r:id="rId141" xr:uid="{00000000-0004-0000-0000-00008C000000}"/>
    <hyperlink ref="D143" r:id="rId142" xr:uid="{00000000-0004-0000-0000-00008D000000}"/>
    <hyperlink ref="D144" r:id="rId143" xr:uid="{00000000-0004-0000-0000-00008E000000}"/>
    <hyperlink ref="D145" r:id="rId144" xr:uid="{00000000-0004-0000-0000-00008F000000}"/>
    <hyperlink ref="D146" r:id="rId145" xr:uid="{00000000-0004-0000-0000-000090000000}"/>
    <hyperlink ref="D147" r:id="rId146" xr:uid="{00000000-0004-0000-0000-000091000000}"/>
    <hyperlink ref="D148" r:id="rId147" xr:uid="{00000000-0004-0000-0000-000092000000}"/>
    <hyperlink ref="D149" r:id="rId148" xr:uid="{00000000-0004-0000-0000-000093000000}"/>
    <hyperlink ref="D150" r:id="rId149" xr:uid="{00000000-0004-0000-0000-000094000000}"/>
    <hyperlink ref="D151" r:id="rId150" xr:uid="{00000000-0004-0000-0000-000095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showGridLines="0" workbookViewId="0">
      <pane ySplit="4" topLeftCell="A5" activePane="bottomLeft" state="frozen"/>
      <selection pane="bottomLeft"/>
    </sheetView>
  </sheetViews>
  <sheetFormatPr defaultRowHeight="14.6" x14ac:dyDescent="0.4"/>
  <cols>
    <col min="1" max="1" width="6" customWidth="1"/>
    <col min="2" max="2" width="24" customWidth="1"/>
    <col min="3" max="3" width="10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12" customWidth="1"/>
    <col min="10" max="10" width="11" customWidth="1"/>
    <col min="11" max="11" width="10" customWidth="1"/>
  </cols>
  <sheetData>
    <row r="1" spans="1:11" ht="17.600000000000001" x14ac:dyDescent="0.4">
      <c r="A1" s="14" t="s">
        <v>185</v>
      </c>
    </row>
    <row r="2" spans="1:11" ht="28" customHeight="1" x14ac:dyDescent="0.4">
      <c r="A2" s="27" t="s">
        <v>186</v>
      </c>
      <c r="B2" s="28"/>
      <c r="C2" s="28"/>
      <c r="D2" s="28"/>
      <c r="E2" s="28"/>
      <c r="F2" s="28"/>
      <c r="G2" s="28"/>
      <c r="H2" s="28"/>
      <c r="I2" s="28"/>
      <c r="J2" s="28"/>
    </row>
    <row r="4" spans="1:11" ht="24.9" x14ac:dyDescent="0.4">
      <c r="A4" s="1" t="s">
        <v>1</v>
      </c>
      <c r="B4" s="1" t="s">
        <v>2</v>
      </c>
      <c r="C4" s="1" t="s">
        <v>187</v>
      </c>
      <c r="D4" s="1" t="s">
        <v>17</v>
      </c>
      <c r="E4" s="1" t="s">
        <v>21</v>
      </c>
      <c r="F4" s="1" t="s">
        <v>33</v>
      </c>
      <c r="G4" s="1" t="s">
        <v>5</v>
      </c>
      <c r="H4" s="1" t="s">
        <v>188</v>
      </c>
      <c r="I4" s="1" t="s">
        <v>189</v>
      </c>
      <c r="J4" s="1" t="s">
        <v>190</v>
      </c>
      <c r="K4" s="1" t="s">
        <v>191</v>
      </c>
    </row>
    <row r="5" spans="1:11" x14ac:dyDescent="0.4">
      <c r="A5" s="3">
        <v>2</v>
      </c>
      <c r="B5" s="15" t="s">
        <v>15</v>
      </c>
      <c r="C5" s="3">
        <f>COUNTIF(Tracker!$C$2:$C$151,$B5)</f>
        <v>9</v>
      </c>
      <c r="D5" s="3">
        <f>COUNTIFS(Tracker!$C$2:$C$151,$B5,Tracker!$E$2:$E$151,"Easy")</f>
        <v>3</v>
      </c>
      <c r="E5" s="3">
        <f>COUNTIFS(Tracker!$C$2:$C$151,$B5,Tracker!$E$2:$E$151,"Medium")</f>
        <v>6</v>
      </c>
      <c r="F5" s="3">
        <f>COUNTIFS(Tracker!$C$2:$C$151,$B5,Tracker!$E$2:$E$151,"Hard")</f>
        <v>0</v>
      </c>
      <c r="G5" s="3">
        <f>COUNTIFS(Tracker!$C$2:$C$151,$B5,Tracker!$F$2:$F$151,"&lt;&gt;")</f>
        <v>0</v>
      </c>
      <c r="H5" s="3">
        <f>COUNTIFS(Tracker!$C$2:$C$151,$B5,Tracker!$F$2:$F$151,"Cold")</f>
        <v>0</v>
      </c>
      <c r="I5" s="3">
        <f>COUNTIFS(Tracker!$C$2:$C$151,$B5,Tracker!$F$2:$F$151,"Needed video")</f>
        <v>0</v>
      </c>
      <c r="J5" s="16" t="str">
        <f t="shared" ref="J5:J23" si="0">IF(G5=0,"",H5/G5)</f>
        <v/>
      </c>
      <c r="K5" s="3">
        <f ca="1">COUNTIFS(Tracker!$C$2:$C$151,$B5,Tracker!$O$2:$O$151,"due")</f>
        <v>0</v>
      </c>
    </row>
    <row r="6" spans="1:11" x14ac:dyDescent="0.4">
      <c r="A6" s="3">
        <v>3</v>
      </c>
      <c r="B6" s="15" t="s">
        <v>27</v>
      </c>
      <c r="C6" s="3">
        <f>COUNTIF(Tracker!$C$2:$C$151,$B6)</f>
        <v>5</v>
      </c>
      <c r="D6" s="3">
        <f>COUNTIFS(Tracker!$C$2:$C$151,$B6,Tracker!$E$2:$E$151,"Easy")</f>
        <v>1</v>
      </c>
      <c r="E6" s="3">
        <f>COUNTIFS(Tracker!$C$2:$C$151,$B6,Tracker!$E$2:$E$151,"Medium")</f>
        <v>3</v>
      </c>
      <c r="F6" s="3">
        <f>COUNTIFS(Tracker!$C$2:$C$151,$B6,Tracker!$E$2:$E$151,"Hard")</f>
        <v>1</v>
      </c>
      <c r="G6" s="3">
        <f>COUNTIFS(Tracker!$C$2:$C$151,$B6,Tracker!$F$2:$F$151,"&lt;&gt;")</f>
        <v>0</v>
      </c>
      <c r="H6" s="3">
        <f>COUNTIFS(Tracker!$C$2:$C$151,$B6,Tracker!$F$2:$F$151,"Cold")</f>
        <v>0</v>
      </c>
      <c r="I6" s="3">
        <f>COUNTIFS(Tracker!$C$2:$C$151,$B6,Tracker!$F$2:$F$151,"Needed video")</f>
        <v>0</v>
      </c>
      <c r="J6" s="16" t="str">
        <f t="shared" si="0"/>
        <v/>
      </c>
      <c r="K6" s="3">
        <f ca="1">COUNTIFS(Tracker!$C$2:$C$151,$B6,Tracker!$O$2:$O$151,"due")</f>
        <v>0</v>
      </c>
    </row>
    <row r="7" spans="1:11" x14ac:dyDescent="0.4">
      <c r="A7" s="3">
        <v>4</v>
      </c>
      <c r="B7" s="15" t="s">
        <v>34</v>
      </c>
      <c r="C7" s="3">
        <f>COUNTIF(Tracker!$C$2:$C$151,$B7)</f>
        <v>6</v>
      </c>
      <c r="D7" s="3">
        <f>COUNTIFS(Tracker!$C$2:$C$151,$B7,Tracker!$E$2:$E$151,"Easy")</f>
        <v>1</v>
      </c>
      <c r="E7" s="3">
        <f>COUNTIFS(Tracker!$C$2:$C$151,$B7,Tracker!$E$2:$E$151,"Medium")</f>
        <v>4</v>
      </c>
      <c r="F7" s="3">
        <f>COUNTIFS(Tracker!$C$2:$C$151,$B7,Tracker!$E$2:$E$151,"Hard")</f>
        <v>1</v>
      </c>
      <c r="G7" s="3">
        <f>COUNTIFS(Tracker!$C$2:$C$151,$B7,Tracker!$F$2:$F$151,"&lt;&gt;")</f>
        <v>0</v>
      </c>
      <c r="H7" s="3">
        <f>COUNTIFS(Tracker!$C$2:$C$151,$B7,Tracker!$F$2:$F$151,"Cold")</f>
        <v>0</v>
      </c>
      <c r="I7" s="3">
        <f>COUNTIFS(Tracker!$C$2:$C$151,$B7,Tracker!$F$2:$F$151,"Needed video")</f>
        <v>0</v>
      </c>
      <c r="J7" s="16" t="str">
        <f t="shared" si="0"/>
        <v/>
      </c>
      <c r="K7" s="3">
        <f ca="1">COUNTIFS(Tracker!$C$2:$C$151,$B7,Tracker!$O$2:$O$151,"due")</f>
        <v>0</v>
      </c>
    </row>
    <row r="8" spans="1:11" x14ac:dyDescent="0.4">
      <c r="A8" s="3">
        <v>5</v>
      </c>
      <c r="B8" s="15" t="s">
        <v>41</v>
      </c>
      <c r="C8" s="3">
        <f>COUNTIF(Tracker!$C$2:$C$151,$B8)</f>
        <v>7</v>
      </c>
      <c r="D8" s="3">
        <f>COUNTIFS(Tracker!$C$2:$C$151,$B8,Tracker!$E$2:$E$151,"Easy")</f>
        <v>1</v>
      </c>
      <c r="E8" s="3">
        <f>COUNTIFS(Tracker!$C$2:$C$151,$B8,Tracker!$E$2:$E$151,"Medium")</f>
        <v>5</v>
      </c>
      <c r="F8" s="3">
        <f>COUNTIFS(Tracker!$C$2:$C$151,$B8,Tracker!$E$2:$E$151,"Hard")</f>
        <v>1</v>
      </c>
      <c r="G8" s="3">
        <f>COUNTIFS(Tracker!$C$2:$C$151,$B8,Tracker!$F$2:$F$151,"&lt;&gt;")</f>
        <v>0</v>
      </c>
      <c r="H8" s="3">
        <f>COUNTIFS(Tracker!$C$2:$C$151,$B8,Tracker!$F$2:$F$151,"Cold")</f>
        <v>0</v>
      </c>
      <c r="I8" s="3">
        <f>COUNTIFS(Tracker!$C$2:$C$151,$B8,Tracker!$F$2:$F$151,"Needed video")</f>
        <v>0</v>
      </c>
      <c r="J8" s="16" t="str">
        <f t="shared" si="0"/>
        <v/>
      </c>
      <c r="K8" s="3">
        <f ca="1">COUNTIFS(Tracker!$C$2:$C$151,$B8,Tracker!$O$2:$O$151,"due")</f>
        <v>0</v>
      </c>
    </row>
    <row r="9" spans="1:11" x14ac:dyDescent="0.4">
      <c r="A9" s="3">
        <v>6</v>
      </c>
      <c r="B9" s="15" t="s">
        <v>48</v>
      </c>
      <c r="C9" s="3">
        <f>COUNTIF(Tracker!$C$2:$C$151,$B9)</f>
        <v>6</v>
      </c>
      <c r="D9" s="3">
        <f>COUNTIFS(Tracker!$C$2:$C$151,$B9,Tracker!$E$2:$E$151,"Easy")</f>
        <v>1</v>
      </c>
      <c r="E9" s="3">
        <f>COUNTIFS(Tracker!$C$2:$C$151,$B9,Tracker!$E$2:$E$151,"Medium")</f>
        <v>3</v>
      </c>
      <c r="F9" s="3">
        <f>COUNTIFS(Tracker!$C$2:$C$151,$B9,Tracker!$E$2:$E$151,"Hard")</f>
        <v>2</v>
      </c>
      <c r="G9" s="3">
        <f>COUNTIFS(Tracker!$C$2:$C$151,$B9,Tracker!$F$2:$F$151,"&lt;&gt;")</f>
        <v>0</v>
      </c>
      <c r="H9" s="3">
        <f>COUNTIFS(Tracker!$C$2:$C$151,$B9,Tracker!$F$2:$F$151,"Cold")</f>
        <v>0</v>
      </c>
      <c r="I9" s="3">
        <f>COUNTIFS(Tracker!$C$2:$C$151,$B9,Tracker!$F$2:$F$151,"Needed video")</f>
        <v>0</v>
      </c>
      <c r="J9" s="16" t="str">
        <f t="shared" si="0"/>
        <v/>
      </c>
      <c r="K9" s="3">
        <f ca="1">COUNTIFS(Tracker!$C$2:$C$151,$B9,Tracker!$O$2:$O$151,"due")</f>
        <v>0</v>
      </c>
    </row>
    <row r="10" spans="1:11" x14ac:dyDescent="0.4">
      <c r="A10" s="3">
        <v>7</v>
      </c>
      <c r="B10" s="15" t="s">
        <v>55</v>
      </c>
      <c r="C10" s="3">
        <f>COUNTIF(Tracker!$C$2:$C$151,$B10)</f>
        <v>11</v>
      </c>
      <c r="D10" s="3">
        <f>COUNTIFS(Tracker!$C$2:$C$151,$B10,Tracker!$E$2:$E$151,"Easy")</f>
        <v>3</v>
      </c>
      <c r="E10" s="3">
        <f>COUNTIFS(Tracker!$C$2:$C$151,$B10,Tracker!$E$2:$E$151,"Medium")</f>
        <v>6</v>
      </c>
      <c r="F10" s="3">
        <f>COUNTIFS(Tracker!$C$2:$C$151,$B10,Tracker!$E$2:$E$151,"Hard")</f>
        <v>2</v>
      </c>
      <c r="G10" s="3">
        <f>COUNTIFS(Tracker!$C$2:$C$151,$B10,Tracker!$F$2:$F$151,"&lt;&gt;")</f>
        <v>0</v>
      </c>
      <c r="H10" s="3">
        <f>COUNTIFS(Tracker!$C$2:$C$151,$B10,Tracker!$F$2:$F$151,"Cold")</f>
        <v>0</v>
      </c>
      <c r="I10" s="3">
        <f>COUNTIFS(Tracker!$C$2:$C$151,$B10,Tracker!$F$2:$F$151,"Needed video")</f>
        <v>0</v>
      </c>
      <c r="J10" s="16" t="str">
        <f t="shared" si="0"/>
        <v/>
      </c>
      <c r="K10" s="3">
        <f ca="1">COUNTIFS(Tracker!$C$2:$C$151,$B10,Tracker!$O$2:$O$151,"due")</f>
        <v>0</v>
      </c>
    </row>
    <row r="11" spans="1:11" x14ac:dyDescent="0.4">
      <c r="A11" s="3">
        <v>8</v>
      </c>
      <c r="B11" s="15" t="s">
        <v>67</v>
      </c>
      <c r="C11" s="3">
        <f>COUNTIF(Tracker!$C$2:$C$151,$B11)</f>
        <v>15</v>
      </c>
      <c r="D11" s="3">
        <f>COUNTIFS(Tracker!$C$2:$C$151,$B11,Tracker!$E$2:$E$151,"Easy")</f>
        <v>6</v>
      </c>
      <c r="E11" s="3">
        <f>COUNTIFS(Tracker!$C$2:$C$151,$B11,Tracker!$E$2:$E$151,"Medium")</f>
        <v>7</v>
      </c>
      <c r="F11" s="3">
        <f>COUNTIFS(Tracker!$C$2:$C$151,$B11,Tracker!$E$2:$E$151,"Hard")</f>
        <v>2</v>
      </c>
      <c r="G11" s="3">
        <f>COUNTIFS(Tracker!$C$2:$C$151,$B11,Tracker!$F$2:$F$151,"&lt;&gt;")</f>
        <v>0</v>
      </c>
      <c r="H11" s="3">
        <f>COUNTIFS(Tracker!$C$2:$C$151,$B11,Tracker!$F$2:$F$151,"Cold")</f>
        <v>0</v>
      </c>
      <c r="I11" s="3">
        <f>COUNTIFS(Tracker!$C$2:$C$151,$B11,Tracker!$F$2:$F$151,"Needed video")</f>
        <v>0</v>
      </c>
      <c r="J11" s="16" t="str">
        <f t="shared" si="0"/>
        <v/>
      </c>
      <c r="K11" s="3">
        <f ca="1">COUNTIFS(Tracker!$C$2:$C$151,$B11,Tracker!$O$2:$O$151,"due")</f>
        <v>0</v>
      </c>
    </row>
    <row r="12" spans="1:11" x14ac:dyDescent="0.4">
      <c r="A12" s="3">
        <v>9</v>
      </c>
      <c r="B12" s="15" t="s">
        <v>83</v>
      </c>
      <c r="C12" s="3">
        <f>COUNTIF(Tracker!$C$2:$C$151,$B12)</f>
        <v>3</v>
      </c>
      <c r="D12" s="3">
        <f>COUNTIFS(Tracker!$C$2:$C$151,$B12,Tracker!$E$2:$E$151,"Easy")</f>
        <v>0</v>
      </c>
      <c r="E12" s="3">
        <f>COUNTIFS(Tracker!$C$2:$C$151,$B12,Tracker!$E$2:$E$151,"Medium")</f>
        <v>2</v>
      </c>
      <c r="F12" s="3">
        <f>COUNTIFS(Tracker!$C$2:$C$151,$B12,Tracker!$E$2:$E$151,"Hard")</f>
        <v>1</v>
      </c>
      <c r="G12" s="3">
        <f>COUNTIFS(Tracker!$C$2:$C$151,$B12,Tracker!$F$2:$F$151,"&lt;&gt;")</f>
        <v>0</v>
      </c>
      <c r="H12" s="3">
        <f>COUNTIFS(Tracker!$C$2:$C$151,$B12,Tracker!$F$2:$F$151,"Cold")</f>
        <v>0</v>
      </c>
      <c r="I12" s="3">
        <f>COUNTIFS(Tracker!$C$2:$C$151,$B12,Tracker!$F$2:$F$151,"Needed video")</f>
        <v>0</v>
      </c>
      <c r="J12" s="16" t="str">
        <f t="shared" si="0"/>
        <v/>
      </c>
      <c r="K12" s="3">
        <f ca="1">COUNTIFS(Tracker!$C$2:$C$151,$B12,Tracker!$O$2:$O$151,"due")</f>
        <v>0</v>
      </c>
    </row>
    <row r="13" spans="1:11" x14ac:dyDescent="0.4">
      <c r="A13" s="3">
        <v>10</v>
      </c>
      <c r="B13" s="15" t="s">
        <v>87</v>
      </c>
      <c r="C13" s="3">
        <f>COUNTIF(Tracker!$C$2:$C$151,$B13)</f>
        <v>7</v>
      </c>
      <c r="D13" s="3">
        <f>COUNTIFS(Tracker!$C$2:$C$151,$B13,Tracker!$E$2:$E$151,"Easy")</f>
        <v>2</v>
      </c>
      <c r="E13" s="3">
        <f>COUNTIFS(Tracker!$C$2:$C$151,$B13,Tracker!$E$2:$E$151,"Medium")</f>
        <v>4</v>
      </c>
      <c r="F13" s="3">
        <f>COUNTIFS(Tracker!$C$2:$C$151,$B13,Tracker!$E$2:$E$151,"Hard")</f>
        <v>1</v>
      </c>
      <c r="G13" s="3">
        <f>COUNTIFS(Tracker!$C$2:$C$151,$B13,Tracker!$F$2:$F$151,"&lt;&gt;")</f>
        <v>0</v>
      </c>
      <c r="H13" s="3">
        <f>COUNTIFS(Tracker!$C$2:$C$151,$B13,Tracker!$F$2:$F$151,"Cold")</f>
        <v>0</v>
      </c>
      <c r="I13" s="3">
        <f>COUNTIFS(Tracker!$C$2:$C$151,$B13,Tracker!$F$2:$F$151,"Needed video")</f>
        <v>0</v>
      </c>
      <c r="J13" s="16" t="str">
        <f t="shared" si="0"/>
        <v/>
      </c>
      <c r="K13" s="3">
        <f ca="1">COUNTIFS(Tracker!$C$2:$C$151,$B13,Tracker!$O$2:$O$151,"due")</f>
        <v>0</v>
      </c>
    </row>
    <row r="14" spans="1:11" x14ac:dyDescent="0.4">
      <c r="A14" s="3">
        <v>11</v>
      </c>
      <c r="B14" s="15" t="s">
        <v>95</v>
      </c>
      <c r="C14" s="3">
        <f>COUNTIF(Tracker!$C$2:$C$151,$B14)</f>
        <v>10</v>
      </c>
      <c r="D14" s="3">
        <f>COUNTIFS(Tracker!$C$2:$C$151,$B14,Tracker!$E$2:$E$151,"Easy")</f>
        <v>0</v>
      </c>
      <c r="E14" s="3">
        <f>COUNTIFS(Tracker!$C$2:$C$151,$B14,Tracker!$E$2:$E$151,"Medium")</f>
        <v>9</v>
      </c>
      <c r="F14" s="3">
        <f>COUNTIFS(Tracker!$C$2:$C$151,$B14,Tracker!$E$2:$E$151,"Hard")</f>
        <v>1</v>
      </c>
      <c r="G14" s="3">
        <f>COUNTIFS(Tracker!$C$2:$C$151,$B14,Tracker!$F$2:$F$151,"&lt;&gt;")</f>
        <v>0</v>
      </c>
      <c r="H14" s="3">
        <f>COUNTIFS(Tracker!$C$2:$C$151,$B14,Tracker!$F$2:$F$151,"Cold")</f>
        <v>0</v>
      </c>
      <c r="I14" s="3">
        <f>COUNTIFS(Tracker!$C$2:$C$151,$B14,Tracker!$F$2:$F$151,"Needed video")</f>
        <v>0</v>
      </c>
      <c r="J14" s="16" t="str">
        <f t="shared" si="0"/>
        <v/>
      </c>
      <c r="K14" s="3">
        <f ca="1">COUNTIFS(Tracker!$C$2:$C$151,$B14,Tracker!$O$2:$O$151,"due")</f>
        <v>0</v>
      </c>
    </row>
    <row r="15" spans="1:11" x14ac:dyDescent="0.4">
      <c r="A15" s="3">
        <v>12</v>
      </c>
      <c r="B15" s="15" t="s">
        <v>106</v>
      </c>
      <c r="C15" s="3">
        <f>COUNTIF(Tracker!$C$2:$C$151,$B15)</f>
        <v>6</v>
      </c>
      <c r="D15" s="3">
        <f>COUNTIFS(Tracker!$C$2:$C$151,$B15,Tracker!$E$2:$E$151,"Easy")</f>
        <v>1</v>
      </c>
      <c r="E15" s="3">
        <f>COUNTIFS(Tracker!$C$2:$C$151,$B15,Tracker!$E$2:$E$151,"Medium")</f>
        <v>4</v>
      </c>
      <c r="F15" s="3">
        <f>COUNTIFS(Tracker!$C$2:$C$151,$B15,Tracker!$E$2:$E$151,"Hard")</f>
        <v>1</v>
      </c>
      <c r="G15" s="3">
        <f>COUNTIFS(Tracker!$C$2:$C$151,$B15,Tracker!$F$2:$F$151,"&lt;&gt;")</f>
        <v>0</v>
      </c>
      <c r="H15" s="3">
        <f>COUNTIFS(Tracker!$C$2:$C$151,$B15,Tracker!$F$2:$F$151,"Cold")</f>
        <v>0</v>
      </c>
      <c r="I15" s="3">
        <f>COUNTIFS(Tracker!$C$2:$C$151,$B15,Tracker!$F$2:$F$151,"Needed video")</f>
        <v>0</v>
      </c>
      <c r="J15" s="16" t="str">
        <f t="shared" si="0"/>
        <v/>
      </c>
      <c r="K15" s="3">
        <f ca="1">COUNTIFS(Tracker!$C$2:$C$151,$B15,Tracker!$O$2:$O$151,"due")</f>
        <v>0</v>
      </c>
    </row>
    <row r="16" spans="1:11" x14ac:dyDescent="0.4">
      <c r="A16" s="3">
        <v>13</v>
      </c>
      <c r="B16" s="15" t="s">
        <v>113</v>
      </c>
      <c r="C16" s="3">
        <f>COUNTIF(Tracker!$C$2:$C$151,$B16)</f>
        <v>8</v>
      </c>
      <c r="D16" s="3">
        <f>COUNTIFS(Tracker!$C$2:$C$151,$B16,Tracker!$E$2:$E$151,"Easy")</f>
        <v>0</v>
      </c>
      <c r="E16" s="3">
        <f>COUNTIFS(Tracker!$C$2:$C$151,$B16,Tracker!$E$2:$E$151,"Medium")</f>
        <v>8</v>
      </c>
      <c r="F16" s="3">
        <f>COUNTIFS(Tracker!$C$2:$C$151,$B16,Tracker!$E$2:$E$151,"Hard")</f>
        <v>0</v>
      </c>
      <c r="G16" s="3">
        <f>COUNTIFS(Tracker!$C$2:$C$151,$B16,Tracker!$F$2:$F$151,"&lt;&gt;")</f>
        <v>0</v>
      </c>
      <c r="H16" s="3">
        <f>COUNTIFS(Tracker!$C$2:$C$151,$B16,Tracker!$F$2:$F$151,"Cold")</f>
        <v>0</v>
      </c>
      <c r="I16" s="3">
        <f>COUNTIFS(Tracker!$C$2:$C$151,$B16,Tracker!$F$2:$F$151,"Needed video")</f>
        <v>0</v>
      </c>
      <c r="J16" s="16" t="str">
        <f t="shared" si="0"/>
        <v/>
      </c>
      <c r="K16" s="3">
        <f ca="1">COUNTIFS(Tracker!$C$2:$C$151,$B16,Tracker!$O$2:$O$151,"due")</f>
        <v>0</v>
      </c>
    </row>
    <row r="17" spans="1:11" x14ac:dyDescent="0.4">
      <c r="A17" s="3">
        <v>14</v>
      </c>
      <c r="B17" s="15" t="s">
        <v>122</v>
      </c>
      <c r="C17" s="3">
        <f>COUNTIF(Tracker!$C$2:$C$151,$B17)</f>
        <v>13</v>
      </c>
      <c r="D17" s="3">
        <f>COUNTIFS(Tracker!$C$2:$C$151,$B17,Tracker!$E$2:$E$151,"Easy")</f>
        <v>0</v>
      </c>
      <c r="E17" s="3">
        <f>COUNTIFS(Tracker!$C$2:$C$151,$B17,Tracker!$E$2:$E$151,"Medium")</f>
        <v>12</v>
      </c>
      <c r="F17" s="3">
        <f>COUNTIFS(Tracker!$C$2:$C$151,$B17,Tracker!$E$2:$E$151,"Hard")</f>
        <v>1</v>
      </c>
      <c r="G17" s="3">
        <f>COUNTIFS(Tracker!$C$2:$C$151,$B17,Tracker!$F$2:$F$151,"&lt;&gt;")</f>
        <v>0</v>
      </c>
      <c r="H17" s="3">
        <f>COUNTIFS(Tracker!$C$2:$C$151,$B17,Tracker!$F$2:$F$151,"Cold")</f>
        <v>0</v>
      </c>
      <c r="I17" s="3">
        <f>COUNTIFS(Tracker!$C$2:$C$151,$B17,Tracker!$F$2:$F$151,"Needed video")</f>
        <v>0</v>
      </c>
      <c r="J17" s="16" t="str">
        <f t="shared" si="0"/>
        <v/>
      </c>
      <c r="K17" s="3">
        <f ca="1">COUNTIFS(Tracker!$C$2:$C$151,$B17,Tracker!$O$2:$O$151,"due")</f>
        <v>0</v>
      </c>
    </row>
    <row r="18" spans="1:11" x14ac:dyDescent="0.4">
      <c r="A18" s="3">
        <v>15</v>
      </c>
      <c r="B18" s="15" t="s">
        <v>136</v>
      </c>
      <c r="C18" s="3">
        <f>COUNTIF(Tracker!$C$2:$C$151,$B18)</f>
        <v>12</v>
      </c>
      <c r="D18" s="3">
        <f>COUNTIFS(Tracker!$C$2:$C$151,$B18,Tracker!$E$2:$E$151,"Easy")</f>
        <v>2</v>
      </c>
      <c r="E18" s="3">
        <f>COUNTIFS(Tracker!$C$2:$C$151,$B18,Tracker!$E$2:$E$151,"Medium")</f>
        <v>10</v>
      </c>
      <c r="F18" s="3">
        <f>COUNTIFS(Tracker!$C$2:$C$151,$B18,Tracker!$E$2:$E$151,"Hard")</f>
        <v>0</v>
      </c>
      <c r="G18" s="3">
        <f>COUNTIFS(Tracker!$C$2:$C$151,$B18,Tracker!$F$2:$F$151,"&lt;&gt;")</f>
        <v>0</v>
      </c>
      <c r="H18" s="3">
        <f>COUNTIFS(Tracker!$C$2:$C$151,$B18,Tracker!$F$2:$F$151,"Cold")</f>
        <v>0</v>
      </c>
      <c r="I18" s="3">
        <f>COUNTIFS(Tracker!$C$2:$C$151,$B18,Tracker!$F$2:$F$151,"Needed video")</f>
        <v>0</v>
      </c>
      <c r="J18" s="16" t="str">
        <f t="shared" si="0"/>
        <v/>
      </c>
      <c r="K18" s="3">
        <f ca="1">COUNTIFS(Tracker!$C$2:$C$151,$B18,Tracker!$O$2:$O$151,"due")</f>
        <v>0</v>
      </c>
    </row>
    <row r="19" spans="1:11" x14ac:dyDescent="0.4">
      <c r="A19" s="3">
        <v>16</v>
      </c>
      <c r="B19" s="15" t="s">
        <v>149</v>
      </c>
      <c r="C19" s="3">
        <f>COUNTIF(Tracker!$C$2:$C$151,$B19)</f>
        <v>6</v>
      </c>
      <c r="D19" s="3">
        <f>COUNTIFS(Tracker!$C$2:$C$151,$B19,Tracker!$E$2:$E$151,"Easy")</f>
        <v>0</v>
      </c>
      <c r="E19" s="3">
        <f>COUNTIFS(Tracker!$C$2:$C$151,$B19,Tracker!$E$2:$E$151,"Medium")</f>
        <v>3</v>
      </c>
      <c r="F19" s="3">
        <f>COUNTIFS(Tracker!$C$2:$C$151,$B19,Tracker!$E$2:$E$151,"Hard")</f>
        <v>3</v>
      </c>
      <c r="G19" s="3">
        <f>COUNTIFS(Tracker!$C$2:$C$151,$B19,Tracker!$F$2:$F$151,"&lt;&gt;")</f>
        <v>0</v>
      </c>
      <c r="H19" s="3">
        <f>COUNTIFS(Tracker!$C$2:$C$151,$B19,Tracker!$F$2:$F$151,"Cold")</f>
        <v>0</v>
      </c>
      <c r="I19" s="3">
        <f>COUNTIFS(Tracker!$C$2:$C$151,$B19,Tracker!$F$2:$F$151,"Needed video")</f>
        <v>0</v>
      </c>
      <c r="J19" s="16" t="str">
        <f t="shared" si="0"/>
        <v/>
      </c>
      <c r="K19" s="3">
        <f ca="1">COUNTIFS(Tracker!$C$2:$C$151,$B19,Tracker!$O$2:$O$151,"due")</f>
        <v>0</v>
      </c>
    </row>
    <row r="20" spans="1:11" x14ac:dyDescent="0.4">
      <c r="A20" s="3">
        <v>17</v>
      </c>
      <c r="B20" s="15" t="s">
        <v>156</v>
      </c>
      <c r="C20" s="3">
        <f>COUNTIF(Tracker!$C$2:$C$151,$B20)</f>
        <v>11</v>
      </c>
      <c r="D20" s="3">
        <f>COUNTIFS(Tracker!$C$2:$C$151,$B20,Tracker!$E$2:$E$151,"Easy")</f>
        <v>0</v>
      </c>
      <c r="E20" s="3">
        <f>COUNTIFS(Tracker!$C$2:$C$151,$B20,Tracker!$E$2:$E$151,"Medium")</f>
        <v>7</v>
      </c>
      <c r="F20" s="3">
        <f>COUNTIFS(Tracker!$C$2:$C$151,$B20,Tracker!$E$2:$E$151,"Hard")</f>
        <v>4</v>
      </c>
      <c r="G20" s="3">
        <f>COUNTIFS(Tracker!$C$2:$C$151,$B20,Tracker!$F$2:$F$151,"&lt;&gt;")</f>
        <v>0</v>
      </c>
      <c r="H20" s="3">
        <f>COUNTIFS(Tracker!$C$2:$C$151,$B20,Tracker!$F$2:$F$151,"Cold")</f>
        <v>0</v>
      </c>
      <c r="I20" s="3">
        <f>COUNTIFS(Tracker!$C$2:$C$151,$B20,Tracker!$F$2:$F$151,"Needed video")</f>
        <v>0</v>
      </c>
      <c r="J20" s="16" t="str">
        <f t="shared" si="0"/>
        <v/>
      </c>
      <c r="K20" s="3">
        <f ca="1">COUNTIFS(Tracker!$C$2:$C$151,$B20,Tracker!$O$2:$O$151,"due")</f>
        <v>0</v>
      </c>
    </row>
    <row r="21" spans="1:11" x14ac:dyDescent="0.4">
      <c r="A21" s="3">
        <v>18</v>
      </c>
      <c r="B21" s="15" t="s">
        <v>168</v>
      </c>
      <c r="C21" s="3">
        <f>COUNTIF(Tracker!$C$2:$C$151,$B21)</f>
        <v>7</v>
      </c>
      <c r="D21" s="3">
        <f>COUNTIFS(Tracker!$C$2:$C$151,$B21,Tracker!$E$2:$E$151,"Easy")</f>
        <v>5</v>
      </c>
      <c r="E21" s="3">
        <f>COUNTIFS(Tracker!$C$2:$C$151,$B21,Tracker!$E$2:$E$151,"Medium")</f>
        <v>2</v>
      </c>
      <c r="F21" s="3">
        <f>COUNTIFS(Tracker!$C$2:$C$151,$B21,Tracker!$E$2:$E$151,"Hard")</f>
        <v>0</v>
      </c>
      <c r="G21" s="3">
        <f>COUNTIFS(Tracker!$C$2:$C$151,$B21,Tracker!$F$2:$F$151,"&lt;&gt;")</f>
        <v>0</v>
      </c>
      <c r="H21" s="3">
        <f>COUNTIFS(Tracker!$C$2:$C$151,$B21,Tracker!$F$2:$F$151,"Cold")</f>
        <v>0</v>
      </c>
      <c r="I21" s="3">
        <f>COUNTIFS(Tracker!$C$2:$C$151,$B21,Tracker!$F$2:$F$151,"Needed video")</f>
        <v>0</v>
      </c>
      <c r="J21" s="16" t="str">
        <f t="shared" si="0"/>
        <v/>
      </c>
      <c r="K21" s="3">
        <f ca="1">COUNTIFS(Tracker!$C$2:$C$151,$B21,Tracker!$O$2:$O$151,"due")</f>
        <v>0</v>
      </c>
    </row>
    <row r="22" spans="1:11" x14ac:dyDescent="0.4">
      <c r="A22" s="3">
        <v>19</v>
      </c>
      <c r="B22" s="15" t="s">
        <v>176</v>
      </c>
      <c r="C22" s="3">
        <f>COUNTIF(Tracker!$C$2:$C$151,$B22)</f>
        <v>8</v>
      </c>
      <c r="D22" s="3">
        <f>COUNTIFS(Tracker!$C$2:$C$151,$B22,Tracker!$E$2:$E$151,"Easy")</f>
        <v>2</v>
      </c>
      <c r="E22" s="3">
        <f>COUNTIFS(Tracker!$C$2:$C$151,$B22,Tracker!$E$2:$E$151,"Medium")</f>
        <v>6</v>
      </c>
      <c r="F22" s="3">
        <f>COUNTIFS(Tracker!$C$2:$C$151,$B22,Tracker!$E$2:$E$151,"Hard")</f>
        <v>0</v>
      </c>
      <c r="G22" s="3">
        <f>COUNTIFS(Tracker!$C$2:$C$151,$B22,Tracker!$F$2:$F$151,"&lt;&gt;")</f>
        <v>0</v>
      </c>
      <c r="H22" s="3">
        <f>COUNTIFS(Tracker!$C$2:$C$151,$B22,Tracker!$F$2:$F$151,"Cold")</f>
        <v>0</v>
      </c>
      <c r="I22" s="3">
        <f>COUNTIFS(Tracker!$C$2:$C$151,$B22,Tracker!$F$2:$F$151,"Needed video")</f>
        <v>0</v>
      </c>
      <c r="J22" s="16" t="str">
        <f t="shared" si="0"/>
        <v/>
      </c>
      <c r="K22" s="3">
        <f ca="1">COUNTIFS(Tracker!$C$2:$C$151,$B22,Tracker!$O$2:$O$151,"due")</f>
        <v>0</v>
      </c>
    </row>
    <row r="23" spans="1:11" x14ac:dyDescent="0.4">
      <c r="A23" s="17"/>
      <c r="B23" s="18" t="s">
        <v>192</v>
      </c>
      <c r="C23" s="19">
        <f t="shared" ref="C23:I23" si="1">SUM(C5:C22)</f>
        <v>150</v>
      </c>
      <c r="D23" s="19">
        <f t="shared" si="1"/>
        <v>28</v>
      </c>
      <c r="E23" s="19">
        <f t="shared" si="1"/>
        <v>101</v>
      </c>
      <c r="F23" s="19">
        <f t="shared" si="1"/>
        <v>21</v>
      </c>
      <c r="G23" s="19">
        <f t="shared" si="1"/>
        <v>0</v>
      </c>
      <c r="H23" s="19">
        <f t="shared" si="1"/>
        <v>0</v>
      </c>
      <c r="I23" s="19">
        <f t="shared" si="1"/>
        <v>0</v>
      </c>
      <c r="J23" s="20" t="str">
        <f t="shared" si="0"/>
        <v/>
      </c>
      <c r="K23" s="19">
        <f ca="1">SUM(K5:K22)</f>
        <v>0</v>
      </c>
    </row>
  </sheetData>
  <mergeCells count="1">
    <mergeCell ref="A2:J2"/>
  </mergeCells>
  <conditionalFormatting sqref="K5:K23">
    <cfRule type="expression" dxfId="0" priority="1">
      <formula>K5&gt;0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2"/>
  <sheetViews>
    <sheetView showGridLines="0" workbookViewId="0"/>
  </sheetViews>
  <sheetFormatPr defaultRowHeight="14.6" x14ac:dyDescent="0.4"/>
  <cols>
    <col min="1" max="1" width="22" customWidth="1"/>
    <col min="2" max="2" width="95" customWidth="1"/>
  </cols>
  <sheetData>
    <row r="1" spans="1:2" ht="17.600000000000001" x14ac:dyDescent="0.4">
      <c r="A1" s="14" t="s">
        <v>193</v>
      </c>
    </row>
    <row r="3" spans="1:2" ht="24.9" x14ac:dyDescent="0.4">
      <c r="A3" s="21" t="s">
        <v>194</v>
      </c>
      <c r="B3" s="22" t="s">
        <v>195</v>
      </c>
    </row>
    <row r="4" spans="1:2" ht="24.9" x14ac:dyDescent="0.4">
      <c r="A4" s="21" t="s">
        <v>196</v>
      </c>
      <c r="B4" s="22" t="s">
        <v>197</v>
      </c>
    </row>
    <row r="5" spans="1:2" ht="24.9" x14ac:dyDescent="0.4">
      <c r="A5" s="21" t="s">
        <v>5</v>
      </c>
      <c r="B5" s="22" t="s">
        <v>198</v>
      </c>
    </row>
    <row r="6" spans="1:2" x14ac:dyDescent="0.4">
      <c r="A6" s="21" t="s">
        <v>7</v>
      </c>
      <c r="B6" s="22" t="s">
        <v>199</v>
      </c>
    </row>
    <row r="7" spans="1:2" ht="24.9" x14ac:dyDescent="0.4">
      <c r="A7" s="21" t="s">
        <v>200</v>
      </c>
      <c r="B7" s="22" t="s">
        <v>201</v>
      </c>
    </row>
    <row r="8" spans="1:2" ht="24.9" x14ac:dyDescent="0.4">
      <c r="A8" s="21" t="s">
        <v>202</v>
      </c>
      <c r="B8" s="22" t="s">
        <v>203</v>
      </c>
    </row>
    <row r="9" spans="1:2" x14ac:dyDescent="0.4">
      <c r="A9" s="21" t="s">
        <v>14</v>
      </c>
      <c r="B9" s="22" t="s">
        <v>204</v>
      </c>
    </row>
    <row r="10" spans="1:2" x14ac:dyDescent="0.4">
      <c r="A10" s="21" t="s">
        <v>205</v>
      </c>
      <c r="B10" s="22" t="s">
        <v>206</v>
      </c>
    </row>
    <row r="11" spans="1:2" x14ac:dyDescent="0.4">
      <c r="A11" s="21" t="s">
        <v>207</v>
      </c>
      <c r="B11" s="22" t="s">
        <v>208</v>
      </c>
    </row>
    <row r="13" spans="1:2" x14ac:dyDescent="0.4">
      <c r="A13" s="23" t="s">
        <v>209</v>
      </c>
      <c r="B13" s="24" t="s">
        <v>210</v>
      </c>
    </row>
    <row r="14" spans="1:2" x14ac:dyDescent="0.4">
      <c r="A14" s="25" t="s">
        <v>3</v>
      </c>
      <c r="B14" s="26" t="s">
        <v>211</v>
      </c>
    </row>
    <row r="15" spans="1:2" x14ac:dyDescent="0.4">
      <c r="A15" s="25" t="s">
        <v>5</v>
      </c>
      <c r="B15" s="26" t="s">
        <v>188</v>
      </c>
    </row>
    <row r="16" spans="1:2" x14ac:dyDescent="0.4">
      <c r="A16" s="25" t="s">
        <v>6</v>
      </c>
      <c r="B16" s="26" t="s">
        <v>212</v>
      </c>
    </row>
    <row r="17" spans="1:2" x14ac:dyDescent="0.4">
      <c r="A17" s="25" t="s">
        <v>7</v>
      </c>
      <c r="B17" s="26" t="s">
        <v>213</v>
      </c>
    </row>
    <row r="18" spans="1:2" x14ac:dyDescent="0.4">
      <c r="A18" s="25" t="s">
        <v>8</v>
      </c>
      <c r="B18" s="26" t="s">
        <v>214</v>
      </c>
    </row>
    <row r="19" spans="1:2" x14ac:dyDescent="0.4">
      <c r="A19" s="25" t="s">
        <v>9</v>
      </c>
      <c r="B19" s="26" t="s">
        <v>215</v>
      </c>
    </row>
    <row r="20" spans="1:2" x14ac:dyDescent="0.4">
      <c r="A20" s="25" t="s">
        <v>10</v>
      </c>
      <c r="B20" s="26" t="s">
        <v>216</v>
      </c>
    </row>
    <row r="21" spans="1:2" x14ac:dyDescent="0.4">
      <c r="A21" s="25" t="s">
        <v>11</v>
      </c>
      <c r="B21" s="26" t="s">
        <v>217</v>
      </c>
    </row>
    <row r="22" spans="1:2" x14ac:dyDescent="0.4">
      <c r="A22" s="25" t="s">
        <v>12</v>
      </c>
      <c r="B22" s="26" t="s">
        <v>218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Tracker</vt:lpstr>
      <vt:lpstr>Dashboard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ITUSER016</cp:lastModifiedBy>
  <dcterms:created xsi:type="dcterms:W3CDTF">2026-09-26T05:28:26Z</dcterms:created>
  <dcterms:modified xsi:type="dcterms:W3CDTF">2026-09-26T05:29:14Z</dcterms:modified>
</cp:coreProperties>
</file>